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dp" ContentType="image/vnd.ms-photo"/>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autoCompressPictures="0"/>
  <mc:AlternateContent xmlns:mc="http://schemas.openxmlformats.org/markup-compatibility/2006">
    <mc:Choice Requires="x15">
      <x15ac:absPath xmlns:x15ac="http://schemas.microsoft.com/office/spreadsheetml/2010/11/ac" url="C:\Users\marlin.benitez\Desktop\"/>
    </mc:Choice>
  </mc:AlternateContent>
  <xr:revisionPtr revIDLastSave="0" documentId="8_{3CF6808A-3426-40F4-9142-56531F671BAE}" xr6:coauthVersionLast="47" xr6:coauthVersionMax="47" xr10:uidLastSave="{00000000-0000-0000-0000-000000000000}"/>
  <bookViews>
    <workbookView xWindow="-120" yWindow="-120" windowWidth="29040" windowHeight="15840" xr2:uid="{00000000-000D-0000-FFFF-FFFF00000000}"/>
  </bookViews>
  <sheets>
    <sheet name="MACHOTE " sheetId="18" r:id="rId1"/>
  </sheets>
  <definedNames>
    <definedName name="_xlnm.Print_Area" localSheetId="0">'MACHOTE '!$C$1:$K$67</definedName>
    <definedName name="Excel_BuiltIn_Print_Area_1" localSheetId="0">'MACHOTE '!#REF!</definedName>
    <definedName name="Excel_BuiltIn_Print_Area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18" l="1"/>
  <c r="J41" i="18"/>
  <c r="J28" i="18"/>
  <c r="J22" i="18"/>
  <c r="E15" i="18"/>
  <c r="I44" i="18"/>
  <c r="I43" i="18"/>
  <c r="D43" i="18"/>
  <c r="D44" i="18" s="1"/>
  <c r="I42" i="18"/>
  <c r="D42" i="18"/>
  <c r="I40" i="18"/>
  <c r="I39" i="18"/>
  <c r="I38" i="18"/>
  <c r="I37" i="18"/>
  <c r="I36" i="18"/>
  <c r="I35" i="18"/>
  <c r="I34" i="18"/>
  <c r="I33" i="18"/>
  <c r="I32" i="18"/>
  <c r="I31" i="18"/>
  <c r="I30" i="18"/>
  <c r="D30" i="18"/>
  <c r="D31" i="18" s="1"/>
  <c r="D32" i="18" s="1"/>
  <c r="D33" i="18" s="1"/>
  <c r="D34" i="18" s="1"/>
  <c r="D35" i="18" s="1"/>
  <c r="D36" i="18" s="1"/>
  <c r="D37" i="18" s="1"/>
  <c r="D38" i="18" s="1"/>
  <c r="D39" i="18" s="1"/>
  <c r="D40" i="18" s="1"/>
  <c r="I29" i="18"/>
  <c r="D29" i="18"/>
  <c r="I27" i="18"/>
  <c r="I26" i="18"/>
  <c r="I25" i="18"/>
  <c r="I24" i="18"/>
  <c r="I23" i="18"/>
  <c r="D23" i="18"/>
  <c r="D24" i="18" s="1"/>
  <c r="D25" i="18" s="1"/>
  <c r="J45" i="18" l="1"/>
  <c r="H54" i="18" l="1"/>
  <c r="H53" i="18"/>
  <c r="H52" i="18"/>
  <c r="H51" i="18"/>
  <c r="H55" i="18"/>
  <c r="H49" i="18"/>
  <c r="H56" i="18" l="1"/>
  <c r="H57" i="18" s="1"/>
  <c r="H59" i="18" s="1"/>
</calcChain>
</file>

<file path=xl/sharedStrings.xml><?xml version="1.0" encoding="utf-8"?>
<sst xmlns="http://schemas.openxmlformats.org/spreadsheetml/2006/main" count="75" uniqueCount="54">
  <si>
    <t>CANTIDAD</t>
  </si>
  <si>
    <t>UNIDAD</t>
  </si>
  <si>
    <t>P. U.</t>
  </si>
  <si>
    <t>VALOR</t>
  </si>
  <si>
    <t>SUB-TOTAL</t>
  </si>
  <si>
    <t>No.</t>
  </si>
  <si>
    <t xml:space="preserve">DESCRIPCION </t>
  </si>
  <si>
    <t>Santo Domingo, Rep. Dominicana</t>
  </si>
  <si>
    <t xml:space="preserve">                             .-</t>
  </si>
  <si>
    <t>M2</t>
  </si>
  <si>
    <t>PA</t>
  </si>
  <si>
    <t>UD</t>
  </si>
  <si>
    <t>GERENCIA DE SERVICIOS GENERALES</t>
  </si>
  <si>
    <t>Proyecto:</t>
  </si>
  <si>
    <t xml:space="preserve">Subtotal General Presupuesto </t>
  </si>
  <si>
    <t xml:space="preserve">LIMPIEZA GENERAL Y BOTE DE ESCOMBROS </t>
  </si>
  <si>
    <t xml:space="preserve">PARTIDAS ELECTRICAS </t>
  </si>
  <si>
    <t>TRABAJOS PRELIMINARES</t>
  </si>
  <si>
    <t xml:space="preserve">ALIMENTACIÓN SECUNDARIA A 208Y/120 VOLTIOS PARA CPD </t>
  </si>
  <si>
    <t>PANELES, BREAKERS Y TRANSFERS</t>
  </si>
  <si>
    <t>SUMINISTRO Y COLOCACION DE CAPA DE 2CM DE ARENA ITABO PARA AMORTIZACION DE TUBOS EN CANALIZACION ELECTRICA</t>
  </si>
  <si>
    <t>SUMINISTRO Y COLOCACION DE CAPA DE CONCRETO DE 5CM PARA AMORTIZACION DE TUBOS EN CANALIZACION ELECTRICA</t>
  </si>
  <si>
    <t>EXCAVACION PARA CANALIZACION DE PLANTA ELECTRICA 1.60X1.60X1.20 ( 99ML DE RECORRIDO)</t>
  </si>
  <si>
    <t xml:space="preserve">CONSTRUCCION DE REGISTROS DE BLOCK DE 6` CON TAPA EN CONCRETO 1.2X1.2X1.00, INCLUYE VARILLA DE ACERO DE 3/8 HORMIGON 210KG </t>
  </si>
  <si>
    <t>Transporte</t>
  </si>
  <si>
    <t>%</t>
  </si>
  <si>
    <t>Seguro social y contra accidentes</t>
  </si>
  <si>
    <t>Gastos administrativos</t>
  </si>
  <si>
    <t>Seguros y fianzas</t>
  </si>
  <si>
    <t>Dirección técnica y responsabilidad</t>
  </si>
  <si>
    <t>Imprevistos</t>
  </si>
  <si>
    <t>TOTAL GENERAL</t>
  </si>
  <si>
    <t xml:space="preserve">  </t>
  </si>
  <si>
    <t>Sub Total General</t>
  </si>
  <si>
    <t>TRANSFER MOTORIZADO PARA 2 FUENTES DE ENERGIA,  SCH 1000A, 120/208V, 4H, 60HZ, (N-G1-G2) EN GABINETE, AUTOSOPORTABLE, CONTENIENDO: 2 BREAKER SCHNEIDER  ELECTRIC COMPACT, NS 1000A/3, 85KAIC DE OPARACIÓN ELÉCTRICA Y MANUAL CON: CONTACTO AUXILIAR,SHUNT TRIPP PARA DISPARO A DISTANCIA,TRIPP UNIT REGULABLE,RESTARDO DISPARO (LONG-SHORT TIME DELAY,1 SENSOR DE ALTO/BAJO VOLTAJE Y FASES SCHNEIDER ELEC,1 CONTROLADOR LÓGICO PROGRAMABLE (PLC),MARCA SCHNEIDER ELECTRIC MODELO ZELIOSR382618D, 24VDC,1 MÓDULO DE EXPANSIÓN SCHNEIDER ELECTRIC SR3XT101BD,3 LUCES PILOTOS( N-G1-G2) SCHNEIDER ELECTRIC,1 SELECTOR SWITCH DE 3 POS. (M-A-P) SCHNEIDER ELECTRIC,1 SELECTOR SW, 3 POS. (G1-0-G2) SCHNEIDER ELECTRIC,1 SELECTOR SW 3 POS. SELECCION DE HORARIO,3 BOBINAS DE BAJO VOLT.(UVR) PARA ENCLAVAMIENTO,3 BOBINAS DE BAJO VOLT.(UVR) PARA ENCLAVAMIENTO, ELECTROMECÁNICO BREAKER SCHNEIDER ELECTRIC,1 JUEGO DE RELES DE CONTROL,1 JUEGO DE BREAKERS DIN DE CONTROL,1 ENCLAVAMIENTO MECANICO,ENCLAVAMIENTO ELECTRICO, ACC. DE CONTROL,EMBARRADO GENERAL EN ALUMINIO,EMBARRADO Y CONECTORES PARA 100% DE LA CARGA</t>
  </si>
  <si>
    <t>ALIMENTACION DESDE EL TRANSFE 1 AUTOMATICO  HASTA ENCLOUSED  BREAKER 2  COMPUESTO CON 18 CTHHN NO. 3/0, 5CTHHN NO. 1/0,1CTHHN NO.4/0 EN TRES IMC DE 4"</t>
  </si>
  <si>
    <t>ALIMENTACION DESDE GENERADOR 2 DE 350 KW HASTA EL   ENCOSED BENCLOUSED BREAKER 3  DE 1000A COMPUESTO POR 18CTHHN NO. 3/0, 5CTHHN NO. 1/0,1CTHHN NO.4/0 EN TRES  IMC DE 4"</t>
  </si>
  <si>
    <t>ENCLOSER BREAKER 1000A/3  N1 SCHNEIDER  3F, 4H, 120/208V, 60HZ, EN CAJA METÁLICA 40"x 20"x 10",NEMA 1, CONTENIENDO:1 BREAKER SCHNEIDER ELECTRIC 1000A/3 COMPAC NS800, 65KAIC, CONECTORES PARA NEUTRO Y CONEXIÓN A TIERRA,</t>
  </si>
  <si>
    <t xml:space="preserve">LOSA DE PISO PULIDO HA E= 3M 1/2 @ 2 M AD (FC=210KGS/CM² , HORMIGON INDUSTRIAL) PARA LA COLOCACION DE PLANTA ELECTRICA </t>
  </si>
  <si>
    <t xml:space="preserve">PA </t>
  </si>
  <si>
    <t>REJISTRO 15X15X4</t>
  </si>
  <si>
    <t xml:space="preserve">UN </t>
  </si>
  <si>
    <t>ALIMENTACION DESDE EL TRANSFORMADOR PAD MOUNTED DE 1000KVA HASTA EL   ENCLOUSED BREAKER 1 COMPUESTO POR 18CTHHN NO. 4/0, 5CTHHN NO. 1/0,1CTHHN NO.4/0 EN TRES TUBERIA IMC DE 3</t>
  </si>
  <si>
    <t xml:space="preserve">ALIMENTACION DE PLC EN ALAMBRE DE GOMA 10/4 </t>
  </si>
  <si>
    <t xml:space="preserve">PIES </t>
  </si>
  <si>
    <t>ITBIS 18% (Sobre 10% gastos indirectos)</t>
  </si>
  <si>
    <t>Interconexión Electrica del Nuevo Centro de Datos Prefabricado.</t>
  </si>
  <si>
    <t>ALIMENTACION DESDE ENCLOUSED BREAKER1  HASTA TRANSFER AUTOMATICO 1 COMPUESTO POR 18 CTHHN NO. 4/0, 5CTHHN NO. 1/0,1CTHHN NO.4/0 EN TRES TUVERIA IMC DE 4"</t>
  </si>
  <si>
    <t>ALIMENTACION DESDE PANEL BOARD DE PLANTA ELECTRCA 1 HASTA TRANSFER AUTOMATICO 1 COMPUESTO POR 18 CTHHN NO. 4/0, 5CTHHN NO. 1/0,1CTHHN NO.4/0 EN TRES TUBERIA IMC DE 4</t>
  </si>
  <si>
    <t>ALIMENTACION DESDE ENCLOUSED BREAKER2  HASTA TRANSFER AUTOMATICO 2 COMPUESTO POR 18 CTHHN NO. 4/0, 5CTHHN NO. 1/0,1CTHHN NO.4/0 EN TRES IMC  DE 4"</t>
  </si>
  <si>
    <t>ALIMENTACION DESDE  ENCLOUSED BREAKER 3   DE PLANTA ELECTRICA HASTA  EL TRANSFER AUTOMATICO 2 COMPUESTO PO  18CTHHN NO. 3/0, 5CTHHN NO. 1/0,1CTHHN NO.4/0 EN TRES IMC Y PVC DE 4"</t>
  </si>
  <si>
    <t>ALIMENTACION DESDE ENCLOUSED BREAKER 3  HASTA EL  PUNTO DE CONEXION DEL CENTRO 18CTHHN NO. 3/0, 5CTHHN NO. 1/0,1CTHHN NO.4/0 EN TRES IMC  Y PCVDE 4</t>
  </si>
  <si>
    <t>ALIMENTACION DESDE PANEL BOARD DE PLANTA ELECTRCA 1 HASTA BREAKER COMPUESTO POR 18 CTHHN NO. 4/0, 5CTHHN NO. 1/0,1CTHHN NO.4/0 EN TRES TUVERI IMC DE 4</t>
  </si>
  <si>
    <t>SUMINISTRO DE MISCELANEOS COMO CURVAS, COPLINS, NIPLES, TERMINALES DE COMPLEXION DE OJO, TORNILLERIA , TAPE Y  TUERCAS REJISTRO MENA 3R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</si>
</sst>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quot;RD$&quot;* #,##0.00_);_(&quot;RD$&quot;* \(#,##0.00\);_(&quot;RD$&quot;* &quot;-&quot;??_);_(@_)"/>
    <numFmt numFmtId="165" formatCode="_-* #,##0.00\ _€_-;\-* #,##0.00\ _€_-;_-* &quot;-&quot;??\ _€_-;_-@_-"/>
    <numFmt numFmtId="166" formatCode="_(* #,##0.00_);_(* \(#,##0.00\);_(* \-??_);_(@_)"/>
    <numFmt numFmtId="167" formatCode="[$-1C0A]d&quot; de &quot;mmmm&quot; de &quot;yyyy;@"/>
    <numFmt numFmtId="168" formatCode="0.0"/>
    <numFmt numFmtId="169" formatCode="&quot;RD$&quot;#,##0.00"/>
    <numFmt numFmtId="170" formatCode="#,##0.000000000"/>
    <numFmt numFmtId="171" formatCode="_-[$RD$-1C0A]* #,##0.00_ ;_-[$RD$-1C0A]* \-#,##0.00\ ;_-[$RD$-1C0A]* \-??_ ;_-@_ "/>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10"/>
      <color indexed="8"/>
      <name val="Arial"/>
      <family val="2"/>
    </font>
    <font>
      <b/>
      <sz val="14"/>
      <color indexed="8"/>
      <name val="Arial"/>
      <family val="2"/>
    </font>
    <font>
      <b/>
      <sz val="16"/>
      <name val="Times New Roman"/>
      <family val="1"/>
    </font>
    <font>
      <sz val="16"/>
      <name val="Arial"/>
      <family val="2"/>
    </font>
    <font>
      <b/>
      <sz val="12"/>
      <name val="Arial"/>
      <family val="2"/>
    </font>
    <font>
      <sz val="11"/>
      <name val="Arial"/>
      <family val="2"/>
    </font>
    <font>
      <sz val="16"/>
      <color indexed="8"/>
      <name val="Arial"/>
      <family val="2"/>
    </font>
    <font>
      <b/>
      <sz val="16"/>
      <color indexed="8"/>
      <name val="Arial"/>
      <family val="2"/>
    </font>
    <font>
      <b/>
      <sz val="16"/>
      <name val="Arial"/>
      <family val="2"/>
    </font>
    <font>
      <sz val="10"/>
      <name val="Arial"/>
      <family val="2"/>
    </font>
    <font>
      <b/>
      <sz val="13"/>
      <name val="Arial"/>
      <family val="2"/>
    </font>
    <font>
      <sz val="12"/>
      <name val="Arial"/>
      <family val="2"/>
    </font>
    <font>
      <sz val="18"/>
      <name val="Arial"/>
      <family val="2"/>
    </font>
    <font>
      <b/>
      <sz val="18"/>
      <name val="Arial"/>
      <family val="2"/>
    </font>
    <font>
      <sz val="10"/>
      <name val="Arial"/>
      <family val="2"/>
    </font>
    <font>
      <sz val="20"/>
      <color indexed="8"/>
      <name val="Arial"/>
      <family val="2"/>
    </font>
    <font>
      <sz val="20"/>
      <name val="Arial"/>
      <family val="2"/>
    </font>
    <font>
      <b/>
      <sz val="20"/>
      <color indexed="8"/>
      <name val="Arial"/>
      <family val="2"/>
    </font>
    <font>
      <b/>
      <sz val="20"/>
      <name val="Arial"/>
      <family val="2"/>
    </font>
    <font>
      <sz val="16"/>
      <color rgb="FFFF0000"/>
      <name val="Arial"/>
      <family val="2"/>
    </font>
    <font>
      <sz val="24"/>
      <name val="Arial"/>
      <family val="2"/>
    </font>
    <font>
      <b/>
      <sz val="20"/>
      <color theme="0"/>
      <name val="Arial"/>
      <family val="2"/>
    </font>
    <font>
      <b/>
      <sz val="24"/>
      <name val="Arial"/>
      <family val="2"/>
    </font>
    <font>
      <b/>
      <sz val="26"/>
      <color indexed="8"/>
      <name val="Arial"/>
      <family val="2"/>
    </font>
    <font>
      <b/>
      <sz val="28"/>
      <name val="Arial"/>
      <family val="2"/>
    </font>
    <font>
      <sz val="20"/>
      <color theme="3"/>
      <name val="Arial"/>
      <family val="2"/>
    </font>
    <font>
      <b/>
      <sz val="36"/>
      <color theme="0"/>
      <name val="Calibri"/>
      <family val="2"/>
      <scheme val="minor"/>
    </font>
    <font>
      <b/>
      <sz val="26"/>
      <color theme="0"/>
      <name val="Arial"/>
      <family val="2"/>
    </font>
    <font>
      <b/>
      <sz val="36"/>
      <name val="Arial"/>
      <family val="2"/>
    </font>
    <font>
      <b/>
      <sz val="36"/>
      <color theme="0"/>
      <name val="Arial"/>
      <family val="2"/>
    </font>
    <font>
      <b/>
      <sz val="36"/>
      <color indexed="8"/>
      <name val="Arial"/>
      <family val="2"/>
    </font>
    <font>
      <u/>
      <sz val="14"/>
      <name val="Arial"/>
      <family val="2"/>
    </font>
    <font>
      <b/>
      <sz val="30"/>
      <color indexed="8"/>
      <name val="Arial"/>
      <family val="2"/>
    </font>
    <font>
      <b/>
      <sz val="30"/>
      <name val="Arial"/>
      <family val="2"/>
    </font>
    <font>
      <sz val="30"/>
      <name val="Arial"/>
      <family val="2"/>
    </font>
    <font>
      <sz val="36"/>
      <color indexed="8"/>
      <name val="Arial"/>
      <family val="2"/>
    </font>
    <font>
      <sz val="30"/>
      <color theme="1"/>
      <name val="Arial"/>
      <family val="2"/>
    </font>
    <font>
      <b/>
      <sz val="30"/>
      <color theme="1"/>
      <name val="Arial"/>
      <family val="2"/>
    </font>
    <font>
      <sz val="30"/>
      <color indexed="8"/>
      <name val="Arial"/>
      <family val="2"/>
    </font>
    <font>
      <sz val="36"/>
      <name val="Arial"/>
      <family val="2"/>
    </font>
    <font>
      <b/>
      <sz val="40"/>
      <color theme="0"/>
      <name val="Arial"/>
      <family val="2"/>
    </font>
    <font>
      <b/>
      <sz val="48"/>
      <color theme="0"/>
      <name val="Calibri"/>
      <family val="2"/>
      <scheme val="minor"/>
    </font>
    <font>
      <b/>
      <sz val="48"/>
      <name val="Arial"/>
      <family val="2"/>
    </font>
  </fonts>
  <fills count="11">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0"/>
        <bgColor indexed="31"/>
      </patternFill>
    </fill>
    <fill>
      <patternFill patternType="solid">
        <fgColor theme="0"/>
        <bgColor indexed="26"/>
      </patternFill>
    </fill>
    <fill>
      <patternFill patternType="solid">
        <fgColor theme="0" tint="-0.34998626667073579"/>
        <bgColor indexed="64"/>
      </patternFill>
    </fill>
    <fill>
      <patternFill patternType="solid">
        <fgColor rgb="FFFFFF00"/>
        <bgColor indexed="64"/>
      </patternFill>
    </fill>
    <fill>
      <patternFill patternType="solid">
        <fgColor theme="3" tint="-0.249977111117893"/>
        <bgColor indexed="64"/>
      </patternFill>
    </fill>
  </fills>
  <borders count="26">
    <border>
      <left/>
      <right/>
      <top/>
      <bottom/>
      <diagonal/>
    </border>
    <border>
      <left/>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medium">
        <color indexed="64"/>
      </top>
      <bottom style="thin">
        <color indexed="64"/>
      </bottom>
      <diagonal/>
    </border>
    <border>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s>
  <cellStyleXfs count="14">
    <xf numFmtId="0" fontId="0" fillId="0" borderId="0"/>
    <xf numFmtId="166" fontId="16" fillId="0" borderId="0" applyFill="0" applyBorder="0" applyAlignment="0" applyProtection="0"/>
    <xf numFmtId="0" fontId="5" fillId="0" borderId="0"/>
    <xf numFmtId="166" fontId="5" fillId="0" borderId="0" applyFill="0" applyBorder="0" applyAlignment="0" applyProtection="0"/>
    <xf numFmtId="166" fontId="5" fillId="0" borderId="0" applyFill="0" applyBorder="0" applyAlignment="0" applyProtection="0"/>
    <xf numFmtId="9" fontId="4" fillId="0" borderId="0" applyFont="0" applyFill="0" applyBorder="0" applyAlignment="0" applyProtection="0"/>
    <xf numFmtId="0" fontId="4" fillId="0" borderId="0"/>
    <xf numFmtId="43" fontId="5" fillId="0" borderId="0" applyFont="0" applyFill="0" applyBorder="0" applyAlignment="0" applyProtection="0"/>
    <xf numFmtId="164" fontId="21" fillId="0" borderId="0" applyFont="0" applyFill="0" applyBorder="0" applyAlignment="0" applyProtection="0"/>
    <xf numFmtId="0" fontId="3" fillId="0" borderId="0"/>
    <xf numFmtId="0" fontId="2" fillId="0" borderId="0"/>
    <xf numFmtId="164" fontId="5" fillId="0" borderId="0" applyFont="0" applyFill="0" applyBorder="0" applyAlignment="0" applyProtection="0"/>
    <xf numFmtId="9" fontId="5" fillId="0" borderId="0" applyFont="0" applyFill="0" applyBorder="0" applyAlignment="0" applyProtection="0"/>
    <xf numFmtId="0" fontId="1" fillId="0" borderId="0"/>
  </cellStyleXfs>
  <cellXfs count="225">
    <xf numFmtId="0" fontId="0" fillId="0" borderId="0" xfId="0"/>
    <xf numFmtId="0" fontId="0" fillId="2" borderId="0" xfId="0" applyFill="1"/>
    <xf numFmtId="0" fontId="0" fillId="0" borderId="0" xfId="0" applyAlignment="1">
      <alignment horizontal="center"/>
    </xf>
    <xf numFmtId="0" fontId="12" fillId="0" borderId="0" xfId="0" applyFont="1"/>
    <xf numFmtId="0" fontId="6" fillId="0" borderId="0" xfId="0" applyFont="1"/>
    <xf numFmtId="0" fontId="0" fillId="0" borderId="0" xfId="0" applyAlignment="1">
      <alignment horizontal="center" vertical="center"/>
    </xf>
    <xf numFmtId="0" fontId="0" fillId="0" borderId="0" xfId="0" applyAlignment="1">
      <alignment wrapText="1"/>
    </xf>
    <xf numFmtId="166" fontId="29" fillId="4" borderId="0" xfId="3" applyFont="1" applyFill="1" applyBorder="1" applyAlignment="1">
      <alignment vertical="center"/>
    </xf>
    <xf numFmtId="166" fontId="15" fillId="5" borderId="0" xfId="3" applyFont="1" applyFill="1" applyBorder="1" applyAlignment="1"/>
    <xf numFmtId="164" fontId="27" fillId="0" borderId="0" xfId="0" applyNumberFormat="1" applyFont="1"/>
    <xf numFmtId="166" fontId="15" fillId="4" borderId="0" xfId="3" applyFont="1" applyFill="1" applyBorder="1" applyAlignment="1"/>
    <xf numFmtId="166" fontId="10" fillId="0" borderId="0" xfId="4" applyFont="1"/>
    <xf numFmtId="170" fontId="0" fillId="0" borderId="0" xfId="0" applyNumberFormat="1"/>
    <xf numFmtId="166" fontId="10" fillId="4" borderId="1" xfId="4" applyFont="1" applyFill="1" applyBorder="1" applyAlignment="1">
      <alignment horizontal="center"/>
    </xf>
    <xf numFmtId="0" fontId="10" fillId="4" borderId="1" xfId="0" applyFont="1" applyFill="1" applyBorder="1" applyAlignment="1">
      <alignment horizontal="center"/>
    </xf>
    <xf numFmtId="0" fontId="10" fillId="4" borderId="1" xfId="0" applyFont="1" applyFill="1" applyBorder="1"/>
    <xf numFmtId="166" fontId="15" fillId="4" borderId="0" xfId="4" applyFont="1" applyFill="1" applyBorder="1"/>
    <xf numFmtId="166" fontId="10" fillId="4" borderId="0" xfId="4" applyFont="1" applyFill="1" applyBorder="1" applyAlignment="1">
      <alignment horizontal="center"/>
    </xf>
    <xf numFmtId="166" fontId="15" fillId="4" borderId="0" xfId="4" applyFont="1" applyFill="1" applyBorder="1" applyAlignment="1">
      <alignment horizontal="center"/>
    </xf>
    <xf numFmtId="169" fontId="23" fillId="0" borderId="0" xfId="0" applyNumberFormat="1" applyFont="1"/>
    <xf numFmtId="43" fontId="0" fillId="0" borderId="0" xfId="0" applyNumberFormat="1"/>
    <xf numFmtId="166" fontId="15" fillId="0" borderId="0" xfId="4" applyFont="1" applyBorder="1"/>
    <xf numFmtId="0" fontId="0" fillId="4" borderId="0" xfId="0" applyFill="1" applyAlignment="1">
      <alignment horizontal="center" vertical="center"/>
    </xf>
    <xf numFmtId="0" fontId="0" fillId="4" borderId="0" xfId="0" applyFill="1" applyAlignment="1">
      <alignment wrapText="1"/>
    </xf>
    <xf numFmtId="0" fontId="0" fillId="4" borderId="0" xfId="0" applyFill="1"/>
    <xf numFmtId="166" fontId="10" fillId="4" borderId="0" xfId="4" applyFont="1" applyFill="1" applyBorder="1"/>
    <xf numFmtId="0" fontId="10" fillId="0" borderId="1" xfId="0" applyFont="1" applyBorder="1"/>
    <xf numFmtId="0" fontId="10" fillId="0" borderId="0" xfId="0" applyFont="1"/>
    <xf numFmtId="166" fontId="10" fillId="0" borderId="0" xfId="4" applyFont="1" applyFill="1" applyBorder="1"/>
    <xf numFmtId="0" fontId="10" fillId="4" borderId="0" xfId="0" applyFont="1" applyFill="1" applyAlignment="1">
      <alignment horizontal="center"/>
    </xf>
    <xf numFmtId="0" fontId="10" fillId="4" borderId="0" xfId="0" applyFont="1" applyFill="1"/>
    <xf numFmtId="0" fontId="9" fillId="4" borderId="0" xfId="0" applyFont="1" applyFill="1" applyAlignment="1">
      <alignment wrapText="1"/>
    </xf>
    <xf numFmtId="0" fontId="5" fillId="4" borderId="0" xfId="0" applyFont="1" applyFill="1" applyAlignment="1">
      <alignment horizontal="center" vertical="center"/>
    </xf>
    <xf numFmtId="0" fontId="10" fillId="4" borderId="0" xfId="0" applyFont="1" applyFill="1" applyAlignment="1">
      <alignment horizontal="left"/>
    </xf>
    <xf numFmtId="0" fontId="5" fillId="4" borderId="0" xfId="0" applyFont="1" applyFill="1" applyAlignment="1">
      <alignment wrapText="1"/>
    </xf>
    <xf numFmtId="0" fontId="15" fillId="4" borderId="0" xfId="0" applyFont="1" applyFill="1" applyAlignment="1">
      <alignment horizontal="left"/>
    </xf>
    <xf numFmtId="0" fontId="17" fillId="4" borderId="0" xfId="0" applyFont="1" applyFill="1" applyAlignment="1">
      <alignment horizontal="left"/>
    </xf>
    <xf numFmtId="0" fontId="11" fillId="4" borderId="0" xfId="0" applyFont="1" applyFill="1" applyAlignment="1">
      <alignment horizontal="center" vertical="center"/>
    </xf>
    <xf numFmtId="0" fontId="11" fillId="4" borderId="0" xfId="0" applyFont="1" applyFill="1" applyAlignment="1">
      <alignment horizontal="center" wrapText="1"/>
    </xf>
    <xf numFmtId="0" fontId="11" fillId="4" borderId="0" xfId="0" applyFont="1" applyFill="1" applyAlignment="1">
      <alignment horizontal="center"/>
    </xf>
    <xf numFmtId="167" fontId="24" fillId="4" borderId="0" xfId="0" applyNumberFormat="1" applyFont="1" applyFill="1"/>
    <xf numFmtId="166" fontId="29" fillId="4" borderId="0" xfId="0" applyNumberFormat="1" applyFont="1" applyFill="1"/>
    <xf numFmtId="166" fontId="31" fillId="4" borderId="0" xfId="0" applyNumberFormat="1" applyFont="1" applyFill="1" applyAlignment="1">
      <alignment horizontal="center"/>
    </xf>
    <xf numFmtId="0" fontId="8" fillId="4" borderId="0" xfId="0" applyFont="1" applyFill="1" applyAlignment="1">
      <alignment horizontal="center"/>
    </xf>
    <xf numFmtId="0" fontId="38" fillId="4" borderId="0" xfId="0" applyFont="1" applyFill="1" applyAlignment="1">
      <alignment wrapText="1"/>
    </xf>
    <xf numFmtId="167" fontId="13" fillId="4" borderId="0" xfId="0" applyNumberFormat="1" applyFont="1" applyFill="1" applyAlignment="1">
      <alignment horizontal="center"/>
    </xf>
    <xf numFmtId="0" fontId="35" fillId="4" borderId="0" xfId="0" applyFont="1" applyFill="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xf>
    <xf numFmtId="166" fontId="10" fillId="0" borderId="0" xfId="4" applyFont="1" applyBorder="1"/>
    <xf numFmtId="166" fontId="10" fillId="0" borderId="0" xfId="4" applyFont="1" applyFill="1"/>
    <xf numFmtId="166" fontId="35" fillId="9" borderId="20" xfId="4" applyFont="1" applyFill="1" applyBorder="1" applyAlignment="1">
      <alignment horizontal="center" vertical="center"/>
    </xf>
    <xf numFmtId="166" fontId="35" fillId="9" borderId="12" xfId="4" applyFont="1" applyFill="1" applyBorder="1" applyAlignment="1">
      <alignment horizontal="center" vertical="center" wrapText="1"/>
    </xf>
    <xf numFmtId="166" fontId="35" fillId="9" borderId="12" xfId="4" applyFont="1" applyFill="1" applyBorder="1" applyAlignment="1">
      <alignment horizontal="center" vertical="center"/>
    </xf>
    <xf numFmtId="166" fontId="35" fillId="9" borderId="21" xfId="4" applyFont="1" applyFill="1" applyBorder="1" applyAlignment="1">
      <alignment horizontal="center" vertical="center"/>
    </xf>
    <xf numFmtId="2" fontId="37" fillId="8" borderId="7" xfId="0" applyNumberFormat="1" applyFont="1" applyFill="1" applyBorder="1" applyAlignment="1">
      <alignment horizontal="center" vertical="center"/>
    </xf>
    <xf numFmtId="0" fontId="39" fillId="8" borderId="3" xfId="0" applyFont="1" applyFill="1" applyBorder="1" applyAlignment="1">
      <alignment horizontal="justify" vertical="center"/>
    </xf>
    <xf numFmtId="0" fontId="40" fillId="8" borderId="8" xfId="0" applyFont="1" applyFill="1" applyBorder="1"/>
    <xf numFmtId="0" fontId="41" fillId="8" borderId="8" xfId="0" applyFont="1" applyFill="1" applyBorder="1" applyAlignment="1">
      <alignment horizontal="center" vertical="center"/>
    </xf>
    <xf numFmtId="0" fontId="41" fillId="8" borderId="8" xfId="0" applyFont="1" applyFill="1" applyBorder="1" applyAlignment="1">
      <alignment vertical="center"/>
    </xf>
    <xf numFmtId="2" fontId="42" fillId="4" borderId="10" xfId="0" applyNumberFormat="1" applyFont="1" applyFill="1" applyBorder="1" applyAlignment="1">
      <alignment horizontal="center" vertical="center"/>
    </xf>
    <xf numFmtId="0" fontId="41" fillId="4" borderId="3" xfId="0" applyFont="1" applyFill="1" applyBorder="1" applyAlignment="1">
      <alignment horizontal="justify" vertical="center" wrapText="1"/>
    </xf>
    <xf numFmtId="2" fontId="41" fillId="4" borderId="3" xfId="3" applyNumberFormat="1" applyFont="1" applyFill="1" applyBorder="1" applyAlignment="1">
      <alignment horizontal="center" vertical="center"/>
    </xf>
    <xf numFmtId="0" fontId="41" fillId="4" borderId="3" xfId="0" applyFont="1" applyFill="1" applyBorder="1" applyAlignment="1">
      <alignment horizontal="center" vertical="center"/>
    </xf>
    <xf numFmtId="165" fontId="41" fillId="4" borderId="3" xfId="0" applyNumberFormat="1" applyFont="1" applyFill="1" applyBorder="1" applyAlignment="1">
      <alignment horizontal="right" vertical="center"/>
    </xf>
    <xf numFmtId="164" fontId="43" fillId="4" borderId="2" xfId="11" applyFont="1" applyFill="1" applyBorder="1" applyAlignment="1">
      <alignment horizontal="center" vertical="center" wrapText="1"/>
    </xf>
    <xf numFmtId="0" fontId="44" fillId="4" borderId="11" xfId="0" applyFont="1" applyFill="1" applyBorder="1" applyAlignment="1">
      <alignment horizontal="center" vertical="center" wrapText="1"/>
    </xf>
    <xf numFmtId="2" fontId="42" fillId="4" borderId="23" xfId="0" applyNumberFormat="1" applyFont="1" applyFill="1" applyBorder="1" applyAlignment="1">
      <alignment horizontal="center" vertical="center"/>
    </xf>
    <xf numFmtId="0" fontId="41" fillId="4" borderId="24" xfId="0" applyFont="1" applyFill="1" applyBorder="1" applyAlignment="1">
      <alignment horizontal="justify" vertical="center" wrapText="1"/>
    </xf>
    <xf numFmtId="2" fontId="41" fillId="4" borderId="22" xfId="3" applyNumberFormat="1" applyFont="1" applyFill="1" applyBorder="1" applyAlignment="1">
      <alignment horizontal="center" vertical="center"/>
    </xf>
    <xf numFmtId="0" fontId="41" fillId="4" borderId="22" xfId="0" applyFont="1" applyFill="1" applyBorder="1" applyAlignment="1">
      <alignment horizontal="center" vertical="center"/>
    </xf>
    <xf numFmtId="165" fontId="41" fillId="4" borderId="22" xfId="0" applyNumberFormat="1" applyFont="1" applyFill="1" applyBorder="1" applyAlignment="1">
      <alignment horizontal="right" vertical="center"/>
    </xf>
    <xf numFmtId="164" fontId="43" fillId="4" borderId="3" xfId="11" applyFont="1" applyFill="1" applyBorder="1" applyAlignment="1">
      <alignment horizontal="center" vertical="center" wrapText="1"/>
    </xf>
    <xf numFmtId="0" fontId="44" fillId="4" borderId="17" xfId="0" applyFont="1" applyFill="1" applyBorder="1" applyAlignment="1">
      <alignment horizontal="center" vertical="center" wrapText="1"/>
    </xf>
    <xf numFmtId="0" fontId="45" fillId="4" borderId="3" xfId="0" applyFont="1" applyFill="1" applyBorder="1" applyAlignment="1">
      <alignment horizontal="justify" vertical="center"/>
    </xf>
    <xf numFmtId="2" fontId="41" fillId="0" borderId="3" xfId="0" applyNumberFormat="1" applyFont="1" applyBorder="1" applyAlignment="1">
      <alignment horizontal="center" vertical="center"/>
    </xf>
    <xf numFmtId="0" fontId="41" fillId="0" borderId="3" xfId="0" applyFont="1" applyBorder="1" applyAlignment="1">
      <alignment horizontal="center" vertical="center"/>
    </xf>
    <xf numFmtId="164" fontId="41" fillId="4" borderId="3" xfId="11" applyFont="1" applyFill="1" applyBorder="1" applyAlignment="1">
      <alignment horizontal="right" vertical="center"/>
    </xf>
    <xf numFmtId="0" fontId="44" fillId="4" borderId="3" xfId="0" applyFont="1" applyFill="1" applyBorder="1" applyAlignment="1">
      <alignment horizontal="center" vertical="center" wrapText="1"/>
    </xf>
    <xf numFmtId="0" fontId="39" fillId="8" borderId="2" xfId="0" applyFont="1" applyFill="1" applyBorder="1" applyAlignment="1">
      <alignment horizontal="justify" vertical="center"/>
    </xf>
    <xf numFmtId="0" fontId="40" fillId="8" borderId="15" xfId="0" applyFont="1" applyFill="1" applyBorder="1"/>
    <xf numFmtId="0" fontId="41" fillId="8" borderId="15" xfId="0" applyFont="1" applyFill="1" applyBorder="1" applyAlignment="1">
      <alignment horizontal="center" vertical="center"/>
    </xf>
    <xf numFmtId="0" fontId="41" fillId="8" borderId="15" xfId="0" applyFont="1" applyFill="1" applyBorder="1" applyAlignment="1">
      <alignment vertical="center"/>
    </xf>
    <xf numFmtId="2" fontId="41" fillId="4" borderId="3" xfId="0" applyNumberFormat="1" applyFont="1" applyFill="1" applyBorder="1" applyAlignment="1">
      <alignment horizontal="center" vertical="center"/>
    </xf>
    <xf numFmtId="2" fontId="41" fillId="4" borderId="22" xfId="0" applyNumberFormat="1" applyFont="1" applyFill="1" applyBorder="1" applyAlignment="1">
      <alignment horizontal="center" vertical="center"/>
    </xf>
    <xf numFmtId="164" fontId="41" fillId="4" borderId="22" xfId="11" applyFont="1" applyFill="1" applyBorder="1" applyAlignment="1">
      <alignment horizontal="right" vertical="center"/>
    </xf>
    <xf numFmtId="0" fontId="43" fillId="4" borderId="11" xfId="0" applyFont="1" applyFill="1" applyBorder="1" applyAlignment="1">
      <alignment horizontal="center" vertical="center" wrapText="1"/>
    </xf>
    <xf numFmtId="168" fontId="13" fillId="4" borderId="0" xfId="0" applyNumberFormat="1" applyFont="1" applyFill="1" applyAlignment="1">
      <alignment horizontal="center" vertical="center"/>
    </xf>
    <xf numFmtId="168" fontId="22" fillId="4" borderId="0" xfId="0" applyNumberFormat="1" applyFont="1" applyFill="1" applyAlignment="1">
      <alignment vertical="top" wrapText="1"/>
    </xf>
    <xf numFmtId="166" fontId="25" fillId="4" borderId="0" xfId="4" applyFont="1" applyFill="1" applyBorder="1" applyAlignment="1" applyProtection="1">
      <alignment horizontal="center" vertical="center" wrapText="1"/>
    </xf>
    <xf numFmtId="169" fontId="25" fillId="4" borderId="0" xfId="4" applyNumberFormat="1" applyFont="1" applyFill="1" applyBorder="1" applyAlignment="1" applyProtection="1">
      <alignment vertical="center"/>
    </xf>
    <xf numFmtId="0" fontId="18" fillId="4" borderId="0" xfId="0" applyFont="1" applyFill="1" applyAlignment="1">
      <alignment horizontal="center" vertical="center"/>
    </xf>
    <xf numFmtId="0" fontId="18" fillId="0" borderId="0" xfId="0" applyFont="1" applyAlignment="1">
      <alignment horizontal="center" vertical="center"/>
    </xf>
    <xf numFmtId="0" fontId="5" fillId="0" borderId="0" xfId="0" applyFont="1" applyAlignment="1">
      <alignment wrapText="1"/>
    </xf>
    <xf numFmtId="0" fontId="23" fillId="4" borderId="0" xfId="0" applyFont="1" applyFill="1" applyAlignment="1">
      <alignment horizontal="center" vertical="center"/>
    </xf>
    <xf numFmtId="166" fontId="23" fillId="4" borderId="0" xfId="4" applyFont="1" applyFill="1" applyBorder="1" applyAlignment="1" applyProtection="1">
      <alignment horizontal="center" vertical="center"/>
    </xf>
    <xf numFmtId="0" fontId="6" fillId="4" borderId="0" xfId="0" applyFont="1" applyFill="1"/>
    <xf numFmtId="0" fontId="35" fillId="0" borderId="0" xfId="0" applyFont="1" applyAlignment="1">
      <alignment horizontal="center"/>
    </xf>
    <xf numFmtId="0" fontId="42" fillId="0" borderId="0" xfId="0" applyFont="1" applyAlignment="1">
      <alignment horizontal="center"/>
    </xf>
    <xf numFmtId="166" fontId="46" fillId="0" borderId="0" xfId="4" applyFont="1" applyBorder="1"/>
    <xf numFmtId="9" fontId="23" fillId="4" borderId="0" xfId="4" applyNumberFormat="1" applyFont="1" applyFill="1" applyBorder="1" applyAlignment="1">
      <alignment horizontal="center" vertical="center"/>
    </xf>
    <xf numFmtId="166" fontId="35" fillId="0" borderId="0" xfId="4" applyFont="1" applyBorder="1" applyAlignment="1">
      <alignment horizontal="center" vertical="center" wrapText="1"/>
    </xf>
    <xf numFmtId="166" fontId="46" fillId="0" borderId="0" xfId="4" applyFont="1" applyBorder="1" applyAlignment="1">
      <alignment horizontal="center" wrapText="1"/>
    </xf>
    <xf numFmtId="166" fontId="46" fillId="0" borderId="0" xfId="4" applyFont="1" applyBorder="1" applyAlignment="1"/>
    <xf numFmtId="0" fontId="14" fillId="0" borderId="0" xfId="0" applyFont="1" applyAlignment="1">
      <alignment horizontal="center" vertical="center"/>
    </xf>
    <xf numFmtId="166" fontId="46" fillId="0" borderId="0" xfId="4" applyFont="1"/>
    <xf numFmtId="166" fontId="35" fillId="0" borderId="0" xfId="4" applyFont="1" applyBorder="1" applyAlignment="1"/>
    <xf numFmtId="0" fontId="46" fillId="0" borderId="0" xfId="0" applyFont="1"/>
    <xf numFmtId="166" fontId="35" fillId="0" borderId="0" xfId="4" applyFont="1" applyBorder="1" applyAlignment="1">
      <alignment vertical="center"/>
    </xf>
    <xf numFmtId="164" fontId="10" fillId="0" borderId="0" xfId="11" applyFont="1" applyFill="1" applyAlignment="1">
      <alignment horizontal="center" vertical="center"/>
    </xf>
    <xf numFmtId="166" fontId="10" fillId="4" borderId="0" xfId="4" applyFont="1" applyFill="1" applyBorder="1" applyAlignment="1" applyProtection="1">
      <alignment horizontal="center"/>
    </xf>
    <xf numFmtId="0" fontId="0" fillId="4" borderId="0" xfId="0" applyFill="1" applyAlignment="1">
      <alignment horizontal="center"/>
    </xf>
    <xf numFmtId="166" fontId="10" fillId="4" borderId="0" xfId="4" applyFont="1" applyFill="1" applyBorder="1" applyAlignment="1">
      <alignment horizontal="center" vertical="center"/>
    </xf>
    <xf numFmtId="0" fontId="29" fillId="0" borderId="0" xfId="0" applyFont="1" applyAlignment="1">
      <alignment horizontal="center"/>
    </xf>
    <xf numFmtId="166" fontId="23" fillId="6" borderId="0" xfId="4" applyFont="1" applyFill="1" applyBorder="1" applyAlignment="1">
      <alignment horizontal="center" vertical="center"/>
    </xf>
    <xf numFmtId="0" fontId="24" fillId="6" borderId="0" xfId="0" applyFont="1" applyFill="1" applyAlignment="1">
      <alignment horizontal="center" vertical="center"/>
    </xf>
    <xf numFmtId="169" fontId="25" fillId="4" borderId="0" xfId="4" applyNumberFormat="1" applyFont="1" applyFill="1" applyBorder="1" applyAlignment="1" applyProtection="1">
      <alignment horizontal="center" vertical="center"/>
    </xf>
    <xf numFmtId="164" fontId="26" fillId="4" borderId="0" xfId="11" applyFont="1" applyFill="1" applyBorder="1" applyAlignment="1">
      <alignment horizontal="left"/>
    </xf>
    <xf numFmtId="43" fontId="0" fillId="4" borderId="0" xfId="0" applyNumberFormat="1" applyFill="1"/>
    <xf numFmtId="166" fontId="10" fillId="0" borderId="0" xfId="4" applyFont="1" applyAlignment="1">
      <alignment horizontal="center"/>
    </xf>
    <xf numFmtId="0" fontId="23" fillId="4" borderId="0" xfId="0" applyFont="1" applyFill="1" applyAlignment="1">
      <alignment horizontal="center" vertical="center" wrapText="1"/>
    </xf>
    <xf numFmtId="171" fontId="23" fillId="4" borderId="0" xfId="0" applyNumberFormat="1" applyFont="1" applyFill="1" applyAlignment="1">
      <alignment horizontal="center" vertical="center" wrapText="1"/>
    </xf>
    <xf numFmtId="0" fontId="10" fillId="0" borderId="0" xfId="0" applyFont="1" applyAlignment="1">
      <alignment horizontal="center"/>
    </xf>
    <xf numFmtId="166" fontId="10" fillId="0" borderId="0" xfId="4" applyFont="1" applyFill="1" applyAlignment="1">
      <alignment horizontal="center"/>
    </xf>
    <xf numFmtId="0" fontId="13" fillId="0" borderId="0" xfId="0" applyFont="1" applyAlignment="1">
      <alignment horizontal="center" vertical="center"/>
    </xf>
    <xf numFmtId="164" fontId="26" fillId="0" borderId="0" xfId="11" applyFont="1" applyFill="1" applyAlignment="1">
      <alignment horizontal="left"/>
    </xf>
    <xf numFmtId="164" fontId="20" fillId="4" borderId="0" xfId="11" applyFont="1" applyFill="1" applyAlignment="1">
      <alignment horizontal="left"/>
    </xf>
    <xf numFmtId="166" fontId="10" fillId="3" borderId="0" xfId="4" applyFont="1" applyFill="1" applyBorder="1" applyAlignment="1">
      <alignment horizontal="right"/>
    </xf>
    <xf numFmtId="166" fontId="15" fillId="0" borderId="0" xfId="4" applyFont="1"/>
    <xf numFmtId="9" fontId="10" fillId="4" borderId="0" xfId="0" applyNumberFormat="1" applyFont="1" applyFill="1" applyAlignment="1">
      <alignment horizontal="center" vertical="center"/>
    </xf>
    <xf numFmtId="164" fontId="10" fillId="4" borderId="0" xfId="11" applyFont="1" applyFill="1" applyBorder="1" applyAlignment="1">
      <alignment horizontal="center" vertical="center"/>
    </xf>
    <xf numFmtId="0" fontId="14" fillId="4" borderId="0" xfId="0" applyFont="1" applyFill="1" applyAlignment="1">
      <alignment vertical="center" wrapText="1"/>
    </xf>
    <xf numFmtId="43" fontId="10" fillId="0" borderId="0" xfId="0" applyNumberFormat="1" applyFont="1" applyAlignment="1">
      <alignment horizontal="center"/>
    </xf>
    <xf numFmtId="43" fontId="14" fillId="6" borderId="0" xfId="0" applyNumberFormat="1" applyFont="1" applyFill="1" applyAlignment="1">
      <alignment vertical="center"/>
    </xf>
    <xf numFmtId="166" fontId="19" fillId="4" borderId="0" xfId="4" applyFont="1" applyFill="1" applyBorder="1"/>
    <xf numFmtId="0" fontId="15" fillId="4" borderId="0" xfId="0" applyFont="1" applyFill="1" applyAlignment="1">
      <alignment vertical="center"/>
    </xf>
    <xf numFmtId="43" fontId="28" fillId="4" borderId="0" xfId="0" applyNumberFormat="1" applyFont="1" applyFill="1" applyAlignment="1">
      <alignment horizontal="center" vertical="center"/>
    </xf>
    <xf numFmtId="169" fontId="15" fillId="4" borderId="0" xfId="0" applyNumberFormat="1" applyFont="1" applyFill="1" applyAlignment="1">
      <alignment horizontal="center" vertical="center"/>
    </xf>
    <xf numFmtId="166" fontId="15" fillId="4" borderId="0" xfId="4" applyFont="1" applyFill="1" applyBorder="1" applyAlignment="1">
      <alignment horizontal="center" vertical="center"/>
    </xf>
    <xf numFmtId="169" fontId="29" fillId="4" borderId="0" xfId="4" applyNumberFormat="1" applyFont="1" applyFill="1" applyBorder="1" applyAlignment="1" applyProtection="1">
      <alignment horizontal="right" vertical="center"/>
    </xf>
    <xf numFmtId="43" fontId="28" fillId="4" borderId="0" xfId="0" applyNumberFormat="1" applyFont="1" applyFill="1" applyAlignment="1">
      <alignment vertical="center"/>
    </xf>
    <xf numFmtId="169" fontId="10" fillId="4" borderId="0" xfId="0" applyNumberFormat="1" applyFont="1" applyFill="1"/>
    <xf numFmtId="169" fontId="23" fillId="4" borderId="0" xfId="0" applyNumberFormat="1" applyFont="1" applyFill="1"/>
    <xf numFmtId="164" fontId="29" fillId="4" borderId="0" xfId="11" applyFont="1" applyFill="1" applyBorder="1" applyAlignment="1">
      <alignment vertical="center"/>
    </xf>
    <xf numFmtId="0" fontId="0" fillId="7" borderId="0" xfId="0" applyFill="1"/>
    <xf numFmtId="166" fontId="15" fillId="4" borderId="0" xfId="4" applyFont="1" applyFill="1" applyBorder="1" applyAlignment="1">
      <alignment vertical="center"/>
    </xf>
    <xf numFmtId="166" fontId="10" fillId="4" borderId="0" xfId="4" applyFont="1" applyFill="1" applyBorder="1" applyAlignment="1">
      <alignment vertical="center"/>
    </xf>
    <xf numFmtId="0" fontId="6" fillId="4" borderId="0" xfId="0" applyFont="1" applyFill="1" applyAlignment="1">
      <alignment horizontal="left"/>
    </xf>
    <xf numFmtId="0" fontId="5" fillId="0" borderId="0" xfId="0" applyFont="1"/>
    <xf numFmtId="169" fontId="19" fillId="0" borderId="0" xfId="0" applyNumberFormat="1" applyFont="1"/>
    <xf numFmtId="166" fontId="34" fillId="10" borderId="5" xfId="1" applyFont="1" applyFill="1" applyBorder="1" applyAlignment="1" applyProtection="1">
      <alignment vertical="center" wrapText="1"/>
    </xf>
    <xf numFmtId="0" fontId="34" fillId="10" borderId="5" xfId="0" applyFont="1" applyFill="1" applyBorder="1" applyAlignment="1">
      <alignment horizontal="center"/>
    </xf>
    <xf numFmtId="0" fontId="42" fillId="0" borderId="10" xfId="0" applyFont="1" applyBorder="1" applyAlignment="1">
      <alignment horizontal="center"/>
    </xf>
    <xf numFmtId="0" fontId="46" fillId="0" borderId="3" xfId="0" applyFont="1" applyBorder="1" applyAlignment="1">
      <alignment horizontal="center" vertical="center"/>
    </xf>
    <xf numFmtId="0" fontId="46" fillId="0" borderId="3" xfId="0" applyFont="1" applyBorder="1" applyAlignment="1">
      <alignment horizontal="center"/>
    </xf>
    <xf numFmtId="171" fontId="37" fillId="0" borderId="11" xfId="4" applyNumberFormat="1" applyFont="1" applyFill="1" applyBorder="1" applyAlignment="1" applyProtection="1">
      <alignment horizontal="center"/>
    </xf>
    <xf numFmtId="2" fontId="36" fillId="10" borderId="5" xfId="3" applyNumberFormat="1" applyFont="1" applyFill="1" applyBorder="1" applyAlignment="1" applyProtection="1">
      <alignment horizontal="center"/>
    </xf>
    <xf numFmtId="171" fontId="47" fillId="10" borderId="6" xfId="0" applyNumberFormat="1" applyFont="1" applyFill="1" applyBorder="1"/>
    <xf numFmtId="164" fontId="36" fillId="10" borderId="5" xfId="8" applyFont="1" applyFill="1" applyBorder="1" applyAlignment="1" applyProtection="1">
      <alignment vertical="center" wrapText="1"/>
    </xf>
    <xf numFmtId="169" fontId="36" fillId="10" borderId="9" xfId="4" applyNumberFormat="1" applyFont="1" applyFill="1" applyBorder="1" applyAlignment="1" applyProtection="1">
      <alignment horizontal="right" vertical="center"/>
    </xf>
    <xf numFmtId="169" fontId="30" fillId="6" borderId="0" xfId="0" applyNumberFormat="1" applyFont="1" applyFill="1" applyAlignment="1">
      <alignment horizontal="center" vertical="center"/>
    </xf>
    <xf numFmtId="166" fontId="27" fillId="0" borderId="0" xfId="4" applyFont="1" applyBorder="1" applyAlignment="1">
      <alignment horizontal="center"/>
    </xf>
    <xf numFmtId="166" fontId="10" fillId="0" borderId="0" xfId="4" applyFont="1" applyFill="1" applyBorder="1" applyAlignment="1" applyProtection="1">
      <alignment horizontal="center"/>
    </xf>
    <xf numFmtId="166" fontId="46" fillId="0" borderId="0" xfId="4" applyFont="1" applyBorder="1" applyAlignment="1">
      <alignment horizontal="center"/>
    </xf>
    <xf numFmtId="167" fontId="8" fillId="4" borderId="0" xfId="0" applyNumberFormat="1" applyFont="1" applyFill="1" applyAlignment="1">
      <alignment horizontal="center"/>
    </xf>
    <xf numFmtId="166" fontId="29" fillId="0" borderId="0" xfId="4" applyFont="1" applyBorder="1" applyAlignment="1">
      <alignment horizontal="center"/>
    </xf>
    <xf numFmtId="166" fontId="29" fillId="0" borderId="0" xfId="4" applyFont="1" applyBorder="1" applyAlignment="1">
      <alignment horizontal="center" vertical="center"/>
    </xf>
    <xf numFmtId="166" fontId="35" fillId="0" borderId="0" xfId="4" applyFont="1" applyBorder="1" applyAlignment="1">
      <alignment horizontal="center" vertical="center"/>
    </xf>
    <xf numFmtId="2" fontId="37" fillId="8" borderId="14" xfId="0" applyNumberFormat="1" applyFont="1" applyFill="1" applyBorder="1" applyAlignment="1">
      <alignment horizontal="center" vertical="center"/>
    </xf>
    <xf numFmtId="0" fontId="12" fillId="4" borderId="3" xfId="0" applyFont="1" applyFill="1" applyBorder="1"/>
    <xf numFmtId="2" fontId="42" fillId="4" borderId="3" xfId="0" applyNumberFormat="1" applyFont="1" applyFill="1" applyBorder="1" applyAlignment="1">
      <alignment horizontal="center" vertical="center"/>
    </xf>
    <xf numFmtId="2" fontId="41" fillId="4" borderId="24" xfId="0" applyNumberFormat="1" applyFont="1" applyFill="1" applyBorder="1" applyAlignment="1">
      <alignment horizontal="center" vertical="center"/>
    </xf>
    <xf numFmtId="0" fontId="41" fillId="4" borderId="24" xfId="0" applyFont="1" applyFill="1" applyBorder="1" applyAlignment="1">
      <alignment horizontal="center" vertical="center"/>
    </xf>
    <xf numFmtId="164" fontId="41" fillId="4" borderId="24" xfId="11" applyFont="1" applyFill="1" applyBorder="1" applyAlignment="1">
      <alignment horizontal="right" vertical="center"/>
    </xf>
    <xf numFmtId="164" fontId="43" fillId="4" borderId="22" xfId="11" applyFont="1" applyFill="1" applyBorder="1" applyAlignment="1">
      <alignment horizontal="center" vertical="center" wrapText="1"/>
    </xf>
    <xf numFmtId="0" fontId="43" fillId="4" borderId="3" xfId="0" applyFont="1" applyFill="1" applyBorder="1" applyAlignment="1">
      <alignment horizontal="center" vertical="center" wrapText="1"/>
    </xf>
    <xf numFmtId="0" fontId="12" fillId="4" borderId="0" xfId="0" applyFont="1" applyFill="1" applyBorder="1"/>
    <xf numFmtId="166" fontId="37" fillId="8" borderId="9" xfId="3" applyFont="1" applyFill="1" applyBorder="1" applyAlignment="1" applyProtection="1">
      <alignment horizontal="justify" vertical="center"/>
    </xf>
    <xf numFmtId="166" fontId="37" fillId="8" borderId="16" xfId="3" applyFont="1" applyFill="1" applyBorder="1" applyAlignment="1" applyProtection="1">
      <alignment horizontal="justify" vertical="center"/>
    </xf>
    <xf numFmtId="166" fontId="36" fillId="10" borderId="4" xfId="1" applyFont="1" applyFill="1" applyBorder="1" applyAlignment="1" applyProtection="1">
      <alignment horizontal="center" vertical="center" wrapText="1"/>
    </xf>
    <xf numFmtId="0" fontId="36" fillId="10" borderId="4" xfId="0" applyFont="1" applyFill="1" applyBorder="1" applyAlignment="1">
      <alignment horizontal="center"/>
    </xf>
    <xf numFmtId="0" fontId="46" fillId="0" borderId="24" xfId="0" applyFont="1" applyBorder="1" applyAlignment="1">
      <alignment horizontal="center" vertical="center"/>
    </xf>
    <xf numFmtId="0" fontId="46" fillId="0" borderId="24" xfId="0" applyFont="1" applyBorder="1" applyAlignment="1">
      <alignment horizontal="center"/>
    </xf>
    <xf numFmtId="171" fontId="37" fillId="0" borderId="25" xfId="4" applyNumberFormat="1" applyFont="1" applyFill="1" applyBorder="1" applyAlignment="1" applyProtection="1">
      <alignment horizontal="center"/>
    </xf>
    <xf numFmtId="0" fontId="46" fillId="0" borderId="15" xfId="0" applyFont="1" applyBorder="1" applyAlignment="1">
      <alignment horizontal="center" vertical="center"/>
    </xf>
    <xf numFmtId="0" fontId="46" fillId="0" borderId="15" xfId="0" applyFont="1" applyBorder="1" applyAlignment="1">
      <alignment horizontal="center"/>
    </xf>
    <xf numFmtId="171" fontId="46" fillId="0" borderId="16" xfId="4" applyNumberFormat="1" applyFont="1" applyFill="1" applyBorder="1" applyAlignment="1" applyProtection="1">
      <alignment horizontal="center"/>
    </xf>
    <xf numFmtId="0" fontId="37" fillId="9" borderId="7" xfId="0" applyFont="1" applyFill="1" applyBorder="1" applyAlignment="1">
      <alignment horizontal="center"/>
    </xf>
    <xf numFmtId="0" fontId="46" fillId="9" borderId="8" xfId="0" applyFont="1" applyFill="1" applyBorder="1" applyAlignment="1">
      <alignment horizontal="center" vertical="center"/>
    </xf>
    <xf numFmtId="0" fontId="46" fillId="9" borderId="8" xfId="0" applyFont="1" applyFill="1" applyBorder="1" applyAlignment="1">
      <alignment horizontal="center"/>
    </xf>
    <xf numFmtId="171" fontId="37" fillId="9" borderId="9" xfId="4" applyNumberFormat="1" applyFont="1" applyFill="1" applyBorder="1" applyAlignment="1" applyProtection="1">
      <alignment horizontal="center"/>
    </xf>
    <xf numFmtId="0" fontId="42" fillId="0" borderId="23" xfId="0" applyFont="1" applyBorder="1" applyAlignment="1">
      <alignment horizontal="center"/>
    </xf>
    <xf numFmtId="0" fontId="46" fillId="0" borderId="14" xfId="0" applyFont="1" applyBorder="1" applyAlignment="1">
      <alignment horizontal="center"/>
    </xf>
    <xf numFmtId="0" fontId="41" fillId="4" borderId="22" xfId="0" applyFont="1" applyFill="1" applyBorder="1" applyAlignment="1">
      <alignment horizontal="justify" vertical="center" wrapText="1"/>
    </xf>
    <xf numFmtId="166" fontId="37" fillId="8" borderId="17" xfId="3" applyFont="1" applyFill="1" applyBorder="1" applyAlignment="1" applyProtection="1">
      <alignment horizontal="justify" vertical="center"/>
    </xf>
    <xf numFmtId="0" fontId="43" fillId="4" borderId="3" xfId="0" applyFont="1" applyFill="1" applyBorder="1" applyAlignment="1">
      <alignment vertical="center" wrapText="1"/>
    </xf>
    <xf numFmtId="169" fontId="30" fillId="6" borderId="0" xfId="0" applyNumberFormat="1" applyFont="1" applyFill="1" applyAlignment="1">
      <alignment horizontal="center" vertical="center"/>
    </xf>
    <xf numFmtId="166" fontId="36" fillId="10" borderId="4" xfId="4" applyFont="1" applyFill="1" applyBorder="1" applyAlignment="1" applyProtection="1">
      <alignment horizontal="center" vertical="center" wrapText="1"/>
    </xf>
    <xf numFmtId="166" fontId="36" fillId="10" borderId="5" xfId="4" applyFont="1" applyFill="1" applyBorder="1" applyAlignment="1" applyProtection="1">
      <alignment horizontal="center" vertical="center" wrapText="1"/>
    </xf>
    <xf numFmtId="166" fontId="36" fillId="10" borderId="13" xfId="4" applyFont="1" applyFill="1" applyBorder="1" applyAlignment="1" applyProtection="1">
      <alignment horizontal="center" vertical="center" wrapText="1"/>
    </xf>
    <xf numFmtId="166" fontId="35" fillId="0" borderId="0" xfId="4" applyFont="1" applyBorder="1" applyAlignment="1">
      <alignment horizontal="center"/>
    </xf>
    <xf numFmtId="166" fontId="46" fillId="0" borderId="0" xfId="4" applyFont="1" applyBorder="1" applyAlignment="1">
      <alignment horizontal="center"/>
    </xf>
    <xf numFmtId="166" fontId="27" fillId="0" borderId="0" xfId="4" applyFont="1" applyBorder="1" applyAlignment="1">
      <alignment horizontal="center"/>
    </xf>
    <xf numFmtId="166" fontId="10" fillId="0" borderId="0" xfId="4" applyFont="1" applyFill="1" applyBorder="1" applyAlignment="1" applyProtection="1">
      <alignment horizontal="center"/>
    </xf>
    <xf numFmtId="10" fontId="32" fillId="4" borderId="0" xfId="12" applyNumberFormat="1" applyFont="1" applyFill="1" applyBorder="1" applyAlignment="1">
      <alignment horizontal="center" vertical="center" wrapText="1"/>
    </xf>
    <xf numFmtId="166" fontId="48" fillId="10" borderId="14" xfId="3" applyFont="1" applyFill="1" applyBorder="1" applyAlignment="1">
      <alignment horizontal="center" vertical="center"/>
    </xf>
    <xf numFmtId="166" fontId="48" fillId="10" borderId="15" xfId="3" applyFont="1" applyFill="1" applyBorder="1" applyAlignment="1">
      <alignment horizontal="center" vertical="center"/>
    </xf>
    <xf numFmtId="166" fontId="48" fillId="10" borderId="16" xfId="3" applyFont="1" applyFill="1" applyBorder="1" applyAlignment="1">
      <alignment horizontal="center" vertical="center"/>
    </xf>
    <xf numFmtId="167" fontId="24" fillId="4" borderId="0" xfId="0" applyNumberFormat="1" applyFont="1" applyFill="1" applyAlignment="1">
      <alignment horizontal="center"/>
    </xf>
    <xf numFmtId="0" fontId="31" fillId="4" borderId="0" xfId="0" applyFont="1" applyFill="1" applyAlignment="1">
      <alignment horizontal="left"/>
    </xf>
    <xf numFmtId="167" fontId="36" fillId="10" borderId="4" xfId="0" applyNumberFormat="1" applyFont="1" applyFill="1" applyBorder="1" applyAlignment="1">
      <alignment horizontal="center" vertical="center"/>
    </xf>
    <xf numFmtId="167" fontId="36" fillId="10" borderId="6" xfId="0" applyNumberFormat="1" applyFont="1" applyFill="1" applyBorder="1" applyAlignment="1">
      <alignment horizontal="center" vertical="center"/>
    </xf>
    <xf numFmtId="166" fontId="31" fillId="4" borderId="0" xfId="0" applyNumberFormat="1" applyFont="1" applyFill="1" applyAlignment="1">
      <alignment horizontal="left"/>
    </xf>
    <xf numFmtId="167" fontId="37" fillId="4" borderId="18" xfId="0" applyNumberFormat="1" applyFont="1" applyFill="1" applyBorder="1" applyAlignment="1">
      <alignment horizontal="center" vertical="center"/>
    </xf>
    <xf numFmtId="167" fontId="37" fillId="4" borderId="19" xfId="0" applyNumberFormat="1" applyFont="1" applyFill="1" applyBorder="1" applyAlignment="1">
      <alignment horizontal="center" vertical="center"/>
    </xf>
    <xf numFmtId="166" fontId="49" fillId="4" borderId="0" xfId="0" applyNumberFormat="1" applyFont="1" applyFill="1" applyAlignment="1">
      <alignment horizontal="center"/>
    </xf>
    <xf numFmtId="167" fontId="8" fillId="4" borderId="0" xfId="0" applyNumberFormat="1" applyFont="1" applyFill="1" applyAlignment="1">
      <alignment horizontal="center"/>
    </xf>
    <xf numFmtId="166" fontId="35" fillId="4" borderId="0" xfId="0" applyNumberFormat="1" applyFont="1" applyFill="1" applyAlignment="1">
      <alignment horizontal="left" vertical="center" wrapText="1"/>
    </xf>
    <xf numFmtId="0" fontId="35" fillId="4" borderId="0" xfId="0" applyFont="1" applyFill="1" applyAlignment="1">
      <alignment horizontal="left" vertical="center" wrapText="1"/>
    </xf>
    <xf numFmtId="166" fontId="36" fillId="10" borderId="4" xfId="3" applyFont="1" applyFill="1" applyBorder="1" applyAlignment="1">
      <alignment horizontal="center" vertical="center"/>
    </xf>
    <xf numFmtId="166" fontId="36" fillId="10" borderId="5" xfId="3" applyFont="1" applyFill="1" applyBorder="1" applyAlignment="1">
      <alignment horizontal="center" vertical="center"/>
    </xf>
    <xf numFmtId="166" fontId="36" fillId="10" borderId="6" xfId="3" applyFont="1" applyFill="1" applyBorder="1" applyAlignment="1">
      <alignment horizontal="center" vertical="center"/>
    </xf>
    <xf numFmtId="166" fontId="33" fillId="10" borderId="14" xfId="3" applyFont="1" applyFill="1" applyBorder="1" applyAlignment="1">
      <alignment horizontal="center" vertical="center"/>
    </xf>
    <xf numFmtId="166" fontId="33" fillId="10" borderId="15" xfId="3" applyFont="1" applyFill="1" applyBorder="1" applyAlignment="1">
      <alignment horizontal="center" vertical="center"/>
    </xf>
    <xf numFmtId="166" fontId="33" fillId="10" borderId="16" xfId="3" applyFont="1" applyFill="1" applyBorder="1" applyAlignment="1">
      <alignment horizontal="center" vertical="center"/>
    </xf>
  </cellXfs>
  <cellStyles count="14">
    <cellStyle name="Millares" xfId="1" builtinId="3"/>
    <cellStyle name="Millares 2" xfId="4" xr:uid="{00000000-0005-0000-0000-000001000000}"/>
    <cellStyle name="Millares 3 4" xfId="7" xr:uid="{00000000-0005-0000-0000-000002000000}"/>
    <cellStyle name="Millares_Cotz(1)(1).opc.1 2" xfId="3" xr:uid="{00000000-0005-0000-0000-000003000000}"/>
    <cellStyle name="Moneda" xfId="8" builtinId="4"/>
    <cellStyle name="Moneda 2" xfId="11" xr:uid="{00000000-0005-0000-0000-000005000000}"/>
    <cellStyle name="Normal" xfId="0" builtinId="0"/>
    <cellStyle name="Normal 2" xfId="2" xr:uid="{00000000-0005-0000-0000-000007000000}"/>
    <cellStyle name="Normal 3" xfId="6" xr:uid="{00000000-0005-0000-0000-000008000000}"/>
    <cellStyle name="Normal 8" xfId="10" xr:uid="{00000000-0005-0000-0000-000009000000}"/>
    <cellStyle name="Normal 8 2" xfId="9" xr:uid="{00000000-0005-0000-0000-00000A000000}"/>
    <cellStyle name="Normal 8 3" xfId="13" xr:uid="{00000000-0005-0000-0000-00000B000000}"/>
    <cellStyle name="Porcentaje 2" xfId="12" xr:uid="{00000000-0005-0000-0000-00000D000000}"/>
    <cellStyle name="Porcentual 2" xfId="5" xr:uid="{00000000-0005-0000-0000-00000E000000}"/>
  </cellStyles>
  <dxfs count="0"/>
  <tableStyles count="0" defaultTableStyle="TableStyleMedium9" defaultPivotStyle="PivotStyleLight16"/>
  <colors>
    <mruColors>
      <color rgb="FF00CCFF"/>
      <color rgb="FF66FFCC"/>
      <color rgb="FFCCFFFF"/>
      <color rgb="FF33CC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27896</xdr:colOff>
      <xdr:row>0</xdr:row>
      <xdr:rowOff>215899</xdr:rowOff>
    </xdr:from>
    <xdr:to>
      <xdr:col>4</xdr:col>
      <xdr:colOff>6003043</xdr:colOff>
      <xdr:row>12</xdr:row>
      <xdr:rowOff>190500</xdr:rowOff>
    </xdr:to>
    <xdr:pic>
      <xdr:nvPicPr>
        <xdr:cNvPr id="2" name="Imagen 1" descr="Logo EDE Este.jpg">
          <a:extLst>
            <a:ext uri="{FF2B5EF4-FFF2-40B4-BE49-F238E27FC236}">
              <a16:creationId xmlns:a16="http://schemas.microsoft.com/office/drawing/2014/main" id="{BD7388C5-28CC-48F8-912D-A2F58237381A}"/>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200000"/>
                  </a14:imgEffect>
                </a14:imgLayer>
              </a14:imgProps>
            </a:ext>
          </a:extLst>
        </a:blip>
        <a:srcRect/>
        <a:stretch>
          <a:fillRect/>
        </a:stretch>
      </xdr:blipFill>
      <xdr:spPr bwMode="auto">
        <a:xfrm>
          <a:off x="2313896" y="215899"/>
          <a:ext cx="9118397" cy="35655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1C22-5F88-45DB-8BE6-5E594A977ABE}">
  <sheetPr>
    <pageSetUpPr fitToPage="1"/>
  </sheetPr>
  <dimension ref="A1:BD200"/>
  <sheetViews>
    <sheetView showGridLines="0" tabSelected="1" view="pageBreakPreview" topLeftCell="A13" zoomScale="30" zoomScaleNormal="100" zoomScaleSheetLayoutView="30" zoomScalePageLayoutView="75" workbookViewId="0">
      <selection activeCell="E43" sqref="E43"/>
    </sheetView>
  </sheetViews>
  <sheetFormatPr baseColWidth="10" defaultColWidth="11.42578125" defaultRowHeight="20.25" x14ac:dyDescent="0.3"/>
  <cols>
    <col min="4" max="4" width="47.140625" style="5" customWidth="1"/>
    <col min="5" max="5" width="255.7109375" style="6" bestFit="1" customWidth="1"/>
    <col min="6" max="6" width="49.5703125" style="119" customWidth="1"/>
    <col min="7" max="7" width="34.140625" bestFit="1" customWidth="1"/>
    <col min="8" max="8" width="77.28515625" style="11" bestFit="1" customWidth="1"/>
    <col min="9" max="9" width="60.140625" style="11" customWidth="1"/>
    <col min="10" max="10" width="83.7109375" style="128" customWidth="1"/>
    <col min="11" max="11" width="8.42578125" style="123" customWidth="1"/>
    <col min="12" max="12" width="29.28515625" style="123" customWidth="1"/>
    <col min="13" max="13" width="40.28515625" style="122" customWidth="1"/>
    <col min="14" max="14" width="74.42578125" style="27" customWidth="1"/>
    <col min="15" max="15" width="16.42578125" style="27" customWidth="1"/>
    <col min="16" max="16" width="42.28515625" style="27" customWidth="1"/>
    <col min="17" max="17" width="37.7109375" style="50" bestFit="1" customWidth="1"/>
    <col min="18" max="18" width="38.5703125" customWidth="1"/>
    <col min="19" max="19" width="14" customWidth="1"/>
    <col min="20" max="20" width="28.140625" customWidth="1"/>
    <col min="21" max="21" width="26" customWidth="1"/>
    <col min="22" max="22" width="36.28515625" customWidth="1"/>
    <col min="23" max="26" width="11.42578125" customWidth="1"/>
  </cols>
  <sheetData>
    <row r="1" spans="4:18" x14ac:dyDescent="0.3">
      <c r="D1" s="22"/>
      <c r="E1" s="23"/>
      <c r="F1" s="17"/>
      <c r="G1" s="24"/>
      <c r="H1" s="25"/>
      <c r="I1" s="25"/>
      <c r="J1" s="16"/>
      <c r="K1" s="13"/>
      <c r="L1" s="13"/>
      <c r="M1" s="14"/>
      <c r="N1" s="15"/>
      <c r="O1" s="26"/>
      <c r="Q1" s="28"/>
      <c r="R1" s="28"/>
    </row>
    <row r="2" spans="4:18" x14ac:dyDescent="0.3">
      <c r="D2" s="22"/>
      <c r="E2" s="23"/>
      <c r="F2" s="17"/>
      <c r="G2" s="24"/>
      <c r="H2" s="25"/>
      <c r="I2" s="25"/>
      <c r="J2" s="16"/>
      <c r="K2" s="17"/>
      <c r="L2" s="17"/>
      <c r="M2" s="29"/>
      <c r="N2" s="30"/>
      <c r="Q2" s="28"/>
      <c r="R2" s="28"/>
    </row>
    <row r="3" spans="4:18" x14ac:dyDescent="0.3">
      <c r="D3" s="22"/>
      <c r="E3" s="31"/>
      <c r="F3" s="17"/>
      <c r="G3" s="24"/>
      <c r="H3" s="25"/>
      <c r="I3" s="25"/>
      <c r="J3" s="16"/>
      <c r="K3" s="17"/>
      <c r="L3" s="17"/>
      <c r="M3" s="29"/>
      <c r="N3" s="30"/>
      <c r="Q3" s="28"/>
      <c r="R3" s="28"/>
    </row>
    <row r="4" spans="4:18" ht="35.25" customHeight="1" x14ac:dyDescent="0.3">
      <c r="D4" s="32"/>
      <c r="E4" s="23"/>
      <c r="F4" s="17"/>
      <c r="G4" s="24"/>
      <c r="H4" s="25"/>
      <c r="I4" s="25"/>
      <c r="J4" s="16"/>
      <c r="K4" s="17"/>
      <c r="L4" s="17"/>
      <c r="M4" s="29"/>
      <c r="N4" s="30"/>
      <c r="Q4" s="28"/>
      <c r="R4" s="28"/>
    </row>
    <row r="5" spans="4:18" ht="26.25" x14ac:dyDescent="0.4">
      <c r="D5" s="32"/>
      <c r="E5" s="23"/>
      <c r="F5" s="17"/>
      <c r="G5" s="33"/>
      <c r="H5" s="25"/>
      <c r="I5" s="25"/>
      <c r="J5" s="16"/>
      <c r="K5" s="208"/>
      <c r="L5" s="208"/>
      <c r="M5" s="208"/>
      <c r="N5" s="24"/>
      <c r="O5"/>
      <c r="P5"/>
      <c r="Q5"/>
    </row>
    <row r="6" spans="4:18" ht="26.25" x14ac:dyDescent="0.4">
      <c r="D6" s="32"/>
      <c r="E6" s="23"/>
      <c r="F6" s="17"/>
      <c r="G6" s="33"/>
      <c r="H6" s="25"/>
      <c r="I6" s="25"/>
      <c r="J6" s="16"/>
      <c r="K6" s="208"/>
      <c r="L6" s="208"/>
      <c r="M6" s="208"/>
      <c r="N6" s="24"/>
      <c r="O6"/>
      <c r="P6"/>
      <c r="Q6"/>
    </row>
    <row r="7" spans="4:18" x14ac:dyDescent="0.3">
      <c r="D7" s="32"/>
      <c r="E7" s="34"/>
      <c r="F7" s="17"/>
      <c r="G7" s="35"/>
      <c r="H7" s="25"/>
      <c r="I7" s="25"/>
      <c r="J7" s="16"/>
      <c r="K7" s="17"/>
      <c r="L7" s="17"/>
      <c r="M7" s="29"/>
      <c r="N7" s="30"/>
      <c r="Q7" s="28"/>
      <c r="R7" s="28"/>
    </row>
    <row r="8" spans="4:18" ht="3.75" customHeight="1" x14ac:dyDescent="0.3">
      <c r="D8" s="32"/>
      <c r="E8" s="34"/>
      <c r="F8" s="17"/>
      <c r="G8" s="36"/>
      <c r="H8" s="25"/>
      <c r="I8" s="25"/>
      <c r="J8" s="16"/>
      <c r="K8" s="17"/>
      <c r="L8" s="17"/>
      <c r="M8" s="29"/>
      <c r="N8" s="30"/>
      <c r="Q8" s="28"/>
      <c r="R8" s="28"/>
    </row>
    <row r="9" spans="4:18" ht="9.9499999999999993" customHeight="1" x14ac:dyDescent="0.3">
      <c r="D9" s="37"/>
      <c r="E9" s="38"/>
      <c r="F9" s="17"/>
      <c r="G9" s="39"/>
      <c r="H9" s="17"/>
      <c r="I9" s="17"/>
      <c r="J9" s="18"/>
      <c r="K9" s="17"/>
      <c r="L9" s="17"/>
      <c r="M9" s="29"/>
      <c r="N9" s="30"/>
      <c r="Q9" s="28"/>
      <c r="R9" s="28"/>
    </row>
    <row r="10" spans="4:18" ht="9" customHeight="1" thickBot="1" x14ac:dyDescent="0.35">
      <c r="D10" s="37"/>
      <c r="E10" s="38"/>
      <c r="F10" s="17"/>
      <c r="G10" s="39"/>
      <c r="H10" s="17"/>
      <c r="I10" s="17"/>
      <c r="J10" s="18"/>
      <c r="K10" s="17"/>
      <c r="L10" s="17"/>
      <c r="M10" s="29"/>
      <c r="N10" s="30"/>
      <c r="Q10" s="28"/>
      <c r="R10" s="28"/>
    </row>
    <row r="11" spans="4:18" ht="45.75" thickBot="1" x14ac:dyDescent="0.55000000000000004">
      <c r="D11" s="209"/>
      <c r="E11" s="209"/>
      <c r="F11" s="209"/>
      <c r="G11" s="39"/>
      <c r="H11" s="17"/>
      <c r="I11" s="210">
        <v>44686</v>
      </c>
      <c r="J11" s="211"/>
      <c r="K11" s="40"/>
      <c r="L11" s="17"/>
      <c r="M11" s="29"/>
      <c r="N11" s="30"/>
      <c r="Q11" s="28"/>
      <c r="R11" s="28"/>
    </row>
    <row r="12" spans="4:18" ht="45.75" thickBot="1" x14ac:dyDescent="0.55000000000000004">
      <c r="D12" s="212"/>
      <c r="E12" s="212"/>
      <c r="F12" s="212"/>
      <c r="G12" s="41"/>
      <c r="H12" s="41"/>
      <c r="I12" s="213" t="s">
        <v>7</v>
      </c>
      <c r="J12" s="214"/>
      <c r="K12" s="40"/>
      <c r="L12"/>
      <c r="M12"/>
      <c r="N12"/>
      <c r="O12"/>
      <c r="P12"/>
      <c r="Q12"/>
    </row>
    <row r="13" spans="4:18" ht="60" x14ac:dyDescent="0.8">
      <c r="D13" s="42"/>
      <c r="E13" s="215" t="s">
        <v>12</v>
      </c>
      <c r="F13" s="215"/>
      <c r="G13" s="215"/>
      <c r="H13" s="215"/>
      <c r="I13" s="215"/>
      <c r="J13" s="43"/>
      <c r="K13"/>
      <c r="L13"/>
      <c r="M13"/>
      <c r="N13"/>
      <c r="O13"/>
      <c r="P13"/>
      <c r="Q13"/>
    </row>
    <row r="14" spans="4:18" x14ac:dyDescent="0.3">
      <c r="D14" s="37"/>
      <c r="E14" s="44"/>
      <c r="F14" s="17"/>
      <c r="G14" s="39"/>
      <c r="H14" s="17"/>
      <c r="I14" s="216"/>
      <c r="J14" s="216"/>
      <c r="K14" s="45"/>
      <c r="L14" s="17"/>
      <c r="M14" s="29"/>
      <c r="N14" s="30"/>
      <c r="P14"/>
      <c r="Q14"/>
    </row>
    <row r="15" spans="4:18" ht="55.5" customHeight="1" x14ac:dyDescent="0.3">
      <c r="D15" s="46" t="s">
        <v>13</v>
      </c>
      <c r="E15" s="217" t="str">
        <f>D17</f>
        <v>Interconexión Electrica del Nuevo Centro de Datos Prefabricado.</v>
      </c>
      <c r="F15" s="218"/>
      <c r="G15" s="218"/>
      <c r="H15" s="218"/>
      <c r="I15" s="164"/>
      <c r="J15" s="164"/>
      <c r="K15" s="45"/>
      <c r="L15" s="17"/>
      <c r="M15" s="29"/>
      <c r="N15" s="30"/>
      <c r="P15"/>
      <c r="Q15"/>
    </row>
    <row r="16" spans="4:18" ht="21" thickBot="1" x14ac:dyDescent="0.35">
      <c r="D16" s="37"/>
      <c r="E16" s="44"/>
      <c r="F16" s="17"/>
      <c r="G16" s="39"/>
      <c r="H16" s="17"/>
      <c r="I16" s="164"/>
      <c r="J16" s="164"/>
      <c r="K16" s="45"/>
      <c r="L16" s="17"/>
      <c r="M16" s="29"/>
      <c r="N16" s="30"/>
      <c r="P16"/>
      <c r="Q16"/>
    </row>
    <row r="17" spans="1:18" ht="58.5" customHeight="1" thickBot="1" x14ac:dyDescent="0.25">
      <c r="D17" s="219" t="s">
        <v>46</v>
      </c>
      <c r="E17" s="220"/>
      <c r="F17" s="220"/>
      <c r="G17" s="220"/>
      <c r="H17" s="220"/>
      <c r="I17" s="220"/>
      <c r="J17" s="221"/>
      <c r="K17" s="7"/>
      <c r="L17" s="7"/>
      <c r="M17" s="7"/>
      <c r="N17" s="7"/>
      <c r="O17" s="7"/>
      <c r="P17" s="7"/>
      <c r="Q17" s="7"/>
      <c r="R17" s="7"/>
    </row>
    <row r="18" spans="1:18" ht="42" customHeight="1" thickBot="1" x14ac:dyDescent="0.35">
      <c r="D18" s="222"/>
      <c r="E18" s="223"/>
      <c r="F18" s="223"/>
      <c r="G18" s="223"/>
      <c r="H18" s="223"/>
      <c r="I18" s="223"/>
      <c r="J18" s="224"/>
      <c r="K18" s="10"/>
      <c r="L18" s="10"/>
      <c r="M18" s="10"/>
      <c r="N18" s="10"/>
      <c r="O18" s="8"/>
      <c r="P18" s="8"/>
      <c r="Q18" s="8"/>
      <c r="R18" s="8"/>
    </row>
    <row r="19" spans="1:18" ht="21" thickBot="1" x14ac:dyDescent="0.35">
      <c r="D19" s="47"/>
      <c r="F19" s="162"/>
      <c r="G19" s="48"/>
      <c r="H19" s="49"/>
      <c r="I19" s="49"/>
      <c r="J19" s="21"/>
      <c r="K19" s="27"/>
      <c r="L19" s="27"/>
      <c r="M19" s="50"/>
      <c r="N19"/>
      <c r="O19"/>
      <c r="P19"/>
      <c r="Q19"/>
    </row>
    <row r="20" spans="1:18" s="4" customFormat="1" ht="45" x14ac:dyDescent="0.55000000000000004">
      <c r="D20" s="51" t="s">
        <v>5</v>
      </c>
      <c r="E20" s="52" t="s">
        <v>6</v>
      </c>
      <c r="F20" s="53" t="s">
        <v>0</v>
      </c>
      <c r="G20" s="53" t="s">
        <v>1</v>
      </c>
      <c r="H20" s="53" t="s">
        <v>2</v>
      </c>
      <c r="I20" s="53" t="s">
        <v>3</v>
      </c>
      <c r="J20" s="54" t="s">
        <v>4</v>
      </c>
      <c r="N20" s="107"/>
    </row>
    <row r="21" spans="1:18" s="3" customFormat="1" ht="72.75" customHeight="1" thickBot="1" x14ac:dyDescent="0.25">
      <c r="D21" s="205" t="s">
        <v>16</v>
      </c>
      <c r="E21" s="206"/>
      <c r="F21" s="206"/>
      <c r="G21" s="206"/>
      <c r="H21" s="206"/>
      <c r="I21" s="206"/>
      <c r="J21" s="207"/>
    </row>
    <row r="22" spans="1:18" s="3" customFormat="1" ht="62.25" customHeight="1" thickBot="1" x14ac:dyDescent="0.6">
      <c r="D22" s="55">
        <v>1</v>
      </c>
      <c r="E22" s="56" t="s">
        <v>17</v>
      </c>
      <c r="F22" s="57"/>
      <c r="G22" s="58"/>
      <c r="H22" s="59"/>
      <c r="I22" s="59"/>
      <c r="J22" s="177">
        <f>+SUM(I23:I27)</f>
        <v>0</v>
      </c>
      <c r="N22" s="107"/>
    </row>
    <row r="23" spans="1:18" s="3" customFormat="1" ht="75" x14ac:dyDescent="0.2">
      <c r="D23" s="60">
        <f>0.01+D22</f>
        <v>1.01</v>
      </c>
      <c r="E23" s="61" t="s">
        <v>22</v>
      </c>
      <c r="F23" s="62">
        <v>1</v>
      </c>
      <c r="G23" s="63" t="s">
        <v>10</v>
      </c>
      <c r="H23" s="64"/>
      <c r="I23" s="65">
        <f>H23*F23</f>
        <v>0</v>
      </c>
      <c r="J23" s="66"/>
    </row>
    <row r="24" spans="1:18" s="3" customFormat="1" ht="75" x14ac:dyDescent="0.2">
      <c r="D24" s="67">
        <f>0.01+D23</f>
        <v>1.02</v>
      </c>
      <c r="E24" s="68" t="s">
        <v>23</v>
      </c>
      <c r="F24" s="69">
        <v>2</v>
      </c>
      <c r="G24" s="70" t="s">
        <v>11</v>
      </c>
      <c r="H24" s="71"/>
      <c r="I24" s="65">
        <f t="shared" ref="I24:I27" si="0">H24*F24</f>
        <v>0</v>
      </c>
      <c r="J24" s="73"/>
    </row>
    <row r="25" spans="1:18" s="3" customFormat="1" ht="99" customHeight="1" x14ac:dyDescent="0.2">
      <c r="D25" s="67">
        <f t="shared" ref="D25" si="1">0.01+D24</f>
        <v>1.03</v>
      </c>
      <c r="E25" s="74" t="s">
        <v>20</v>
      </c>
      <c r="F25" s="75">
        <v>1</v>
      </c>
      <c r="G25" s="76" t="s">
        <v>10</v>
      </c>
      <c r="H25" s="77"/>
      <c r="I25" s="65">
        <f t="shared" si="0"/>
        <v>0</v>
      </c>
      <c r="J25" s="78"/>
    </row>
    <row r="26" spans="1:18" s="3" customFormat="1" ht="99" customHeight="1" x14ac:dyDescent="0.2">
      <c r="D26" s="67">
        <v>1.04</v>
      </c>
      <c r="E26" s="74" t="s">
        <v>38</v>
      </c>
      <c r="F26" s="75">
        <v>6</v>
      </c>
      <c r="G26" s="76" t="s">
        <v>9</v>
      </c>
      <c r="H26" s="77"/>
      <c r="I26" s="65">
        <f t="shared" si="0"/>
        <v>0</v>
      </c>
      <c r="J26" s="78"/>
      <c r="L26"/>
      <c r="M26"/>
      <c r="N26"/>
      <c r="O26"/>
      <c r="P26"/>
      <c r="Q26"/>
    </row>
    <row r="27" spans="1:18" s="3" customFormat="1" ht="90" customHeight="1" x14ac:dyDescent="0.2">
      <c r="D27" s="67">
        <v>1.05</v>
      </c>
      <c r="E27" s="74" t="s">
        <v>21</v>
      </c>
      <c r="F27" s="75">
        <v>1</v>
      </c>
      <c r="G27" s="76" t="s">
        <v>10</v>
      </c>
      <c r="H27" s="77"/>
      <c r="I27" s="65">
        <f t="shared" si="0"/>
        <v>0</v>
      </c>
      <c r="J27" s="78"/>
      <c r="L27"/>
      <c r="M27"/>
      <c r="N27"/>
      <c r="O27"/>
      <c r="P27"/>
      <c r="Q27"/>
    </row>
    <row r="28" spans="1:18" s="169" customFormat="1" ht="55.5" customHeight="1" thickBot="1" x14ac:dyDescent="0.55000000000000004">
      <c r="A28" s="176"/>
      <c r="B28" s="176"/>
      <c r="C28" s="3" t="s">
        <v>32</v>
      </c>
      <c r="D28" s="168">
        <v>2</v>
      </c>
      <c r="E28" s="79" t="s">
        <v>18</v>
      </c>
      <c r="F28" s="80"/>
      <c r="G28" s="81"/>
      <c r="H28" s="82"/>
      <c r="I28" s="82"/>
      <c r="J28" s="194">
        <f>+SUM(I29:I40)</f>
        <v>0</v>
      </c>
      <c r="L28"/>
      <c r="M28"/>
      <c r="N28"/>
      <c r="O28"/>
      <c r="P28"/>
      <c r="Q28"/>
    </row>
    <row r="29" spans="1:18" s="3" customFormat="1" ht="112.5" x14ac:dyDescent="0.2">
      <c r="D29" s="60">
        <f>0.01+D28</f>
        <v>2.0099999999999998</v>
      </c>
      <c r="E29" s="61" t="s">
        <v>42</v>
      </c>
      <c r="F29" s="83">
        <v>1</v>
      </c>
      <c r="G29" s="63" t="s">
        <v>10</v>
      </c>
      <c r="H29" s="77"/>
      <c r="I29" s="65">
        <f t="shared" ref="I29:I44" si="2">H29*F29</f>
        <v>0</v>
      </c>
      <c r="J29" s="195"/>
      <c r="L29"/>
      <c r="M29"/>
      <c r="N29"/>
      <c r="O29"/>
      <c r="P29"/>
      <c r="Q29"/>
    </row>
    <row r="30" spans="1:18" s="3" customFormat="1" ht="165" customHeight="1" x14ac:dyDescent="0.2">
      <c r="D30" s="60">
        <f t="shared" ref="D30:D40" si="3">0.01+D29</f>
        <v>2.0199999999999996</v>
      </c>
      <c r="E30" s="61" t="s">
        <v>47</v>
      </c>
      <c r="F30" s="83">
        <v>1</v>
      </c>
      <c r="G30" s="63" t="s">
        <v>10</v>
      </c>
      <c r="H30" s="77"/>
      <c r="I30" s="65">
        <f t="shared" si="2"/>
        <v>0</v>
      </c>
      <c r="J30" s="195"/>
      <c r="L30"/>
      <c r="M30"/>
      <c r="N30"/>
      <c r="O30"/>
      <c r="P30"/>
      <c r="Q30"/>
    </row>
    <row r="31" spans="1:18" s="3" customFormat="1" ht="109.5" customHeight="1" x14ac:dyDescent="0.2">
      <c r="D31" s="60">
        <f t="shared" si="3"/>
        <v>2.0299999999999994</v>
      </c>
      <c r="E31" s="61" t="s">
        <v>48</v>
      </c>
      <c r="F31" s="83">
        <v>1</v>
      </c>
      <c r="G31" s="63" t="s">
        <v>10</v>
      </c>
      <c r="H31" s="77"/>
      <c r="I31" s="65">
        <f t="shared" si="2"/>
        <v>0</v>
      </c>
      <c r="J31" s="195"/>
    </row>
    <row r="32" spans="1:18" s="3" customFormat="1" ht="112.5" x14ac:dyDescent="0.2">
      <c r="D32" s="60">
        <f t="shared" si="3"/>
        <v>2.0399999999999991</v>
      </c>
      <c r="E32" s="61" t="s">
        <v>35</v>
      </c>
      <c r="F32" s="83">
        <v>1</v>
      </c>
      <c r="G32" s="63" t="s">
        <v>10</v>
      </c>
      <c r="H32" s="77"/>
      <c r="I32" s="65">
        <f t="shared" si="2"/>
        <v>0</v>
      </c>
      <c r="J32" s="195"/>
    </row>
    <row r="33" spans="3:10" s="3" customFormat="1" ht="109.5" customHeight="1" x14ac:dyDescent="0.2">
      <c r="D33" s="60">
        <f t="shared" si="3"/>
        <v>2.0499999999999989</v>
      </c>
      <c r="E33" s="61" t="s">
        <v>49</v>
      </c>
      <c r="F33" s="83">
        <v>1</v>
      </c>
      <c r="G33" s="63" t="s">
        <v>39</v>
      </c>
      <c r="H33" s="77"/>
      <c r="I33" s="65">
        <f t="shared" si="2"/>
        <v>0</v>
      </c>
      <c r="J33" s="195"/>
    </row>
    <row r="34" spans="3:10" s="3" customFormat="1" ht="112.5" x14ac:dyDescent="0.2">
      <c r="D34" s="60">
        <f t="shared" si="3"/>
        <v>2.0599999999999987</v>
      </c>
      <c r="E34" s="61" t="s">
        <v>36</v>
      </c>
      <c r="F34" s="83">
        <v>1</v>
      </c>
      <c r="G34" s="63" t="s">
        <v>10</v>
      </c>
      <c r="H34" s="77"/>
      <c r="I34" s="65">
        <f t="shared" si="2"/>
        <v>0</v>
      </c>
      <c r="J34" s="195"/>
    </row>
    <row r="35" spans="3:10" s="3" customFormat="1" ht="112.5" x14ac:dyDescent="0.2">
      <c r="D35" s="60">
        <f t="shared" si="3"/>
        <v>2.0699999999999985</v>
      </c>
      <c r="E35" s="61" t="s">
        <v>50</v>
      </c>
      <c r="F35" s="83">
        <v>1</v>
      </c>
      <c r="G35" s="63" t="s">
        <v>10</v>
      </c>
      <c r="H35" s="77"/>
      <c r="I35" s="65">
        <f t="shared" si="2"/>
        <v>0</v>
      </c>
      <c r="J35" s="195"/>
    </row>
    <row r="36" spans="3:10" s="3" customFormat="1" ht="112.5" x14ac:dyDescent="0.2">
      <c r="D36" s="67">
        <f t="shared" si="3"/>
        <v>2.0799999999999983</v>
      </c>
      <c r="E36" s="68" t="s">
        <v>51</v>
      </c>
      <c r="F36" s="171">
        <v>1</v>
      </c>
      <c r="G36" s="172" t="s">
        <v>10</v>
      </c>
      <c r="H36" s="173"/>
      <c r="I36" s="65">
        <f t="shared" si="2"/>
        <v>0</v>
      </c>
      <c r="J36" s="195"/>
    </row>
    <row r="37" spans="3:10" s="3" customFormat="1" ht="44.25" x14ac:dyDescent="0.2">
      <c r="D37" s="170">
        <f t="shared" si="3"/>
        <v>2.0899999999999981</v>
      </c>
      <c r="E37" s="61" t="s">
        <v>40</v>
      </c>
      <c r="F37" s="83">
        <v>3</v>
      </c>
      <c r="G37" s="63" t="s">
        <v>41</v>
      </c>
      <c r="H37" s="77"/>
      <c r="I37" s="72">
        <f t="shared" si="2"/>
        <v>0</v>
      </c>
      <c r="J37" s="175"/>
    </row>
    <row r="38" spans="3:10" s="3" customFormat="1" ht="112.5" x14ac:dyDescent="0.2">
      <c r="D38" s="170">
        <f t="shared" si="3"/>
        <v>2.0999999999999979</v>
      </c>
      <c r="E38" s="193" t="s">
        <v>52</v>
      </c>
      <c r="F38" s="84">
        <v>1</v>
      </c>
      <c r="G38" s="70" t="s">
        <v>41</v>
      </c>
      <c r="H38" s="85"/>
      <c r="I38" s="174">
        <f>H38*F38</f>
        <v>0</v>
      </c>
      <c r="J38" s="175"/>
    </row>
    <row r="39" spans="3:10" s="3" customFormat="1" ht="44.25" x14ac:dyDescent="0.2">
      <c r="D39" s="170">
        <f t="shared" si="3"/>
        <v>2.1099999999999977</v>
      </c>
      <c r="E39" s="61" t="s">
        <v>43</v>
      </c>
      <c r="F39" s="83">
        <v>200</v>
      </c>
      <c r="G39" s="63" t="s">
        <v>44</v>
      </c>
      <c r="H39" s="77"/>
      <c r="I39" s="72">
        <f>H39*F39</f>
        <v>0</v>
      </c>
      <c r="J39" s="175"/>
    </row>
    <row r="40" spans="3:10" s="3" customFormat="1" ht="75" x14ac:dyDescent="0.2">
      <c r="D40" s="170">
        <f t="shared" si="3"/>
        <v>2.1199999999999974</v>
      </c>
      <c r="E40" s="61" t="s">
        <v>53</v>
      </c>
      <c r="F40" s="83">
        <v>1</v>
      </c>
      <c r="G40" s="63" t="s">
        <v>10</v>
      </c>
      <c r="H40" s="77"/>
      <c r="I40" s="72">
        <f>H40*F40</f>
        <v>0</v>
      </c>
      <c r="J40" s="175"/>
    </row>
    <row r="41" spans="3:10" s="3" customFormat="1" ht="55.5" customHeight="1" thickBot="1" x14ac:dyDescent="0.55000000000000004">
      <c r="D41" s="168">
        <v>3</v>
      </c>
      <c r="E41" s="79" t="s">
        <v>19</v>
      </c>
      <c r="F41" s="80"/>
      <c r="G41" s="81"/>
      <c r="H41" s="82"/>
      <c r="I41" s="82"/>
      <c r="J41" s="178">
        <f>+SUM(I42:I44)</f>
        <v>0</v>
      </c>
    </row>
    <row r="42" spans="3:10" s="3" customFormat="1" ht="150" x14ac:dyDescent="0.2">
      <c r="D42" s="60">
        <f>0.01+D41</f>
        <v>3.01</v>
      </c>
      <c r="E42" s="74" t="s">
        <v>37</v>
      </c>
      <c r="F42" s="83">
        <v>4</v>
      </c>
      <c r="G42" s="63" t="s">
        <v>11</v>
      </c>
      <c r="H42" s="77"/>
      <c r="I42" s="65">
        <f>H42*F42</f>
        <v>0</v>
      </c>
      <c r="J42" s="86"/>
    </row>
    <row r="43" spans="3:10" s="3" customFormat="1" ht="409.15" customHeight="1" x14ac:dyDescent="0.2">
      <c r="D43" s="60">
        <f t="shared" ref="D43:D44" si="4">0.01+D42</f>
        <v>3.0199999999999996</v>
      </c>
      <c r="E43" s="74" t="s">
        <v>34</v>
      </c>
      <c r="F43" s="83">
        <v>2</v>
      </c>
      <c r="G43" s="63" t="s">
        <v>11</v>
      </c>
      <c r="H43" s="77"/>
      <c r="I43" s="65">
        <f t="shared" si="2"/>
        <v>0</v>
      </c>
      <c r="J43" s="86"/>
    </row>
    <row r="44" spans="3:10" s="3" customFormat="1" ht="45" thickBot="1" x14ac:dyDescent="0.25">
      <c r="D44" s="60">
        <f t="shared" si="4"/>
        <v>3.0299999999999994</v>
      </c>
      <c r="E44" s="74" t="s">
        <v>15</v>
      </c>
      <c r="F44" s="83">
        <v>1</v>
      </c>
      <c r="G44" s="63" t="s">
        <v>10</v>
      </c>
      <c r="H44" s="77"/>
      <c r="I44" s="65">
        <f t="shared" si="2"/>
        <v>0</v>
      </c>
      <c r="J44" s="86"/>
    </row>
    <row r="45" spans="3:10" s="3" customFormat="1" ht="45.75" thickBot="1" x14ac:dyDescent="0.3">
      <c r="C45" s="4"/>
      <c r="D45" s="197" t="s">
        <v>14</v>
      </c>
      <c r="E45" s="198"/>
      <c r="F45" s="198"/>
      <c r="G45" s="198"/>
      <c r="H45" s="198"/>
      <c r="I45" s="199"/>
      <c r="J45" s="159">
        <f>SUM(J22:J44)</f>
        <v>0</v>
      </c>
    </row>
    <row r="46" spans="3:10" s="3" customFormat="1" ht="51.75" customHeight="1" x14ac:dyDescent="0.25">
      <c r="C46" s="4"/>
      <c r="D46" s="87"/>
      <c r="E46" s="88"/>
      <c r="F46" s="89"/>
      <c r="G46" s="89"/>
      <c r="H46" s="89"/>
      <c r="I46" s="89"/>
      <c r="J46" s="90"/>
    </row>
    <row r="47" spans="3:10" s="3" customFormat="1" ht="54.75" customHeight="1" x14ac:dyDescent="0.25">
      <c r="C47" s="4"/>
      <c r="D47" s="91"/>
      <c r="E47"/>
      <c r="F47"/>
      <c r="G47"/>
      <c r="H47"/>
      <c r="I47"/>
      <c r="J47"/>
    </row>
    <row r="48" spans="3:10" s="3" customFormat="1" ht="54.75" customHeight="1" thickBot="1" x14ac:dyDescent="0.35">
      <c r="C48" s="4"/>
      <c r="D48" s="92"/>
      <c r="E48" s="93"/>
      <c r="F48" s="162"/>
      <c r="G48" s="48"/>
      <c r="H48" s="49"/>
      <c r="I48" s="49"/>
      <c r="J48"/>
    </row>
    <row r="49" spans="3:14" s="3" customFormat="1" ht="51.75" customHeight="1" thickBot="1" x14ac:dyDescent="0.65">
      <c r="C49" s="4"/>
      <c r="D49" s="92"/>
      <c r="E49" s="179" t="s">
        <v>33</v>
      </c>
      <c r="F49" s="150"/>
      <c r="G49" s="150"/>
      <c r="H49" s="158">
        <f>J45</f>
        <v>0</v>
      </c>
      <c r="I49" s="200"/>
      <c r="J49" s="200"/>
    </row>
    <row r="50" spans="3:14" s="4" customFormat="1" ht="39.75" customHeight="1" x14ac:dyDescent="0.6">
      <c r="D50" s="92"/>
      <c r="E50" s="152" t="s">
        <v>24</v>
      </c>
      <c r="F50" s="153">
        <v>2</v>
      </c>
      <c r="G50" s="154" t="s">
        <v>25</v>
      </c>
      <c r="H50" s="155">
        <f>J45*2%</f>
        <v>0</v>
      </c>
      <c r="I50" s="167"/>
      <c r="J50" s="167"/>
      <c r="K50" s="100"/>
      <c r="L50" s="94"/>
      <c r="M50" s="95"/>
      <c r="N50" s="96"/>
    </row>
    <row r="51" spans="3:14" s="4" customFormat="1" ht="39.75" customHeight="1" x14ac:dyDescent="0.6">
      <c r="D51" s="92"/>
      <c r="E51" s="191" t="s">
        <v>26</v>
      </c>
      <c r="F51" s="181">
        <v>4</v>
      </c>
      <c r="G51" s="182" t="s">
        <v>25</v>
      </c>
      <c r="H51" s="183">
        <f>J45*4%</f>
        <v>0</v>
      </c>
      <c r="I51" s="167"/>
      <c r="J51" s="167"/>
      <c r="K51" s="100"/>
      <c r="L51" s="94"/>
      <c r="M51" s="95"/>
      <c r="N51" s="96"/>
    </row>
    <row r="52" spans="3:14" s="4" customFormat="1" ht="39.75" customHeight="1" x14ac:dyDescent="0.6">
      <c r="D52" s="92"/>
      <c r="E52" s="191" t="s">
        <v>27</v>
      </c>
      <c r="F52" s="181">
        <v>3</v>
      </c>
      <c r="G52" s="182" t="s">
        <v>25</v>
      </c>
      <c r="H52" s="183">
        <f>J45*3%</f>
        <v>0</v>
      </c>
      <c r="I52" s="167"/>
      <c r="J52" s="167"/>
      <c r="K52" s="100"/>
      <c r="L52" s="94"/>
      <c r="M52" s="95"/>
      <c r="N52" s="96"/>
    </row>
    <row r="53" spans="3:14" s="4" customFormat="1" ht="39.75" customHeight="1" x14ac:dyDescent="0.6">
      <c r="D53" s="92"/>
      <c r="E53" s="191" t="s">
        <v>28</v>
      </c>
      <c r="F53" s="181">
        <v>2</v>
      </c>
      <c r="G53" s="182" t="s">
        <v>25</v>
      </c>
      <c r="H53" s="183">
        <f>J45*2%</f>
        <v>0</v>
      </c>
      <c r="I53" s="167"/>
      <c r="J53" s="167"/>
      <c r="K53" s="100"/>
      <c r="L53" s="94"/>
      <c r="M53" s="95"/>
      <c r="N53" s="96"/>
    </row>
    <row r="54" spans="3:14" s="4" customFormat="1" ht="39.75" customHeight="1" x14ac:dyDescent="0.6">
      <c r="D54" s="92"/>
      <c r="E54" s="191" t="s">
        <v>29</v>
      </c>
      <c r="F54" s="181">
        <v>10</v>
      </c>
      <c r="G54" s="182" t="s">
        <v>25</v>
      </c>
      <c r="H54" s="183">
        <f>J45*10%</f>
        <v>0</v>
      </c>
      <c r="I54" s="167"/>
      <c r="J54" s="167"/>
      <c r="K54" s="100"/>
      <c r="L54" s="94"/>
      <c r="M54" s="95"/>
      <c r="N54" s="96"/>
    </row>
    <row r="55" spans="3:14" s="4" customFormat="1" ht="39.75" customHeight="1" thickBot="1" x14ac:dyDescent="0.65">
      <c r="D55" s="92"/>
      <c r="E55" s="191" t="s">
        <v>30</v>
      </c>
      <c r="F55" s="181">
        <v>10</v>
      </c>
      <c r="G55" s="182" t="s">
        <v>25</v>
      </c>
      <c r="H55" s="183">
        <f>J45*10%</f>
        <v>0</v>
      </c>
      <c r="I55" s="167"/>
      <c r="J55" s="167"/>
      <c r="K55" s="100"/>
      <c r="L55" s="94"/>
      <c r="M55" s="95"/>
      <c r="N55" s="96"/>
    </row>
    <row r="56" spans="3:14" s="4" customFormat="1" ht="39.75" customHeight="1" thickBot="1" x14ac:dyDescent="0.65">
      <c r="D56" s="92"/>
      <c r="E56" s="187" t="s">
        <v>33</v>
      </c>
      <c r="F56" s="188"/>
      <c r="G56" s="189"/>
      <c r="H56" s="190">
        <f>SUM(H49:H55)</f>
        <v>0</v>
      </c>
      <c r="I56" s="167"/>
      <c r="J56" s="167"/>
      <c r="K56" s="100"/>
      <c r="L56" s="94"/>
      <c r="M56" s="95"/>
      <c r="N56" s="96"/>
    </row>
    <row r="57" spans="3:14" s="4" customFormat="1" ht="48" customHeight="1" thickBot="1" x14ac:dyDescent="0.6">
      <c r="D57" s="92"/>
      <c r="E57" s="192" t="s">
        <v>45</v>
      </c>
      <c r="F57" s="184">
        <v>18</v>
      </c>
      <c r="G57" s="185" t="s">
        <v>25</v>
      </c>
      <c r="H57" s="186">
        <f>((H56)*18%)*10%</f>
        <v>0</v>
      </c>
      <c r="I57" s="167"/>
      <c r="J57" s="167"/>
      <c r="K57" s="100"/>
      <c r="L57" s="94"/>
      <c r="M57" s="95"/>
      <c r="N57" s="96"/>
    </row>
    <row r="58" spans="3:14" s="4" customFormat="1" ht="57.75" customHeight="1" thickBot="1" x14ac:dyDescent="0.6">
      <c r="D58" s="92"/>
      <c r="E58" s="101"/>
      <c r="F58" s="167"/>
      <c r="G58" s="98"/>
      <c r="H58" s="99"/>
      <c r="I58" s="167"/>
      <c r="J58" s="167"/>
      <c r="K58" s="100"/>
      <c r="L58" s="94"/>
      <c r="M58" s="95"/>
      <c r="N58" s="96"/>
    </row>
    <row r="59" spans="3:14" s="4" customFormat="1" ht="57.75" customHeight="1" thickBot="1" x14ac:dyDescent="0.75">
      <c r="D59" s="92"/>
      <c r="E59" s="180" t="s">
        <v>31</v>
      </c>
      <c r="F59" s="156"/>
      <c r="G59" s="151"/>
      <c r="H59" s="157">
        <f>+H56+H57</f>
        <v>0</v>
      </c>
      <c r="I59" s="167"/>
      <c r="J59" s="167"/>
      <c r="K59" s="100"/>
      <c r="L59" s="94"/>
      <c r="M59" s="95"/>
      <c r="N59" s="96"/>
    </row>
    <row r="60" spans="3:14" s="4" customFormat="1" ht="45" customHeight="1" x14ac:dyDescent="0.55000000000000004">
      <c r="D60" s="92"/>
      <c r="E60" s="101"/>
      <c r="F60" s="167"/>
      <c r="G60" s="98"/>
      <c r="H60" s="99"/>
      <c r="I60" s="167"/>
      <c r="J60" s="167"/>
      <c r="K60" s="100"/>
      <c r="L60" s="94"/>
      <c r="M60" s="95"/>
      <c r="N60" s="96"/>
    </row>
    <row r="61" spans="3:14" s="4" customFormat="1" ht="57.75" customHeight="1" x14ac:dyDescent="0.55000000000000004">
      <c r="D61" s="92"/>
      <c r="E61" s="101"/>
      <c r="F61" s="167"/>
      <c r="G61" s="98"/>
      <c r="H61" s="99"/>
      <c r="I61" s="167"/>
      <c r="J61" s="167"/>
      <c r="K61" s="100"/>
      <c r="L61" s="94"/>
      <c r="M61" s="95"/>
      <c r="N61" s="96"/>
    </row>
    <row r="62" spans="3:14" s="4" customFormat="1" ht="50.25" customHeight="1" x14ac:dyDescent="0.55000000000000004">
      <c r="D62" s="92"/>
      <c r="E62" s="101"/>
      <c r="F62" s="167"/>
      <c r="G62" s="98"/>
      <c r="H62" s="99"/>
      <c r="I62" s="167"/>
      <c r="J62" s="167"/>
      <c r="K62" s="100"/>
      <c r="L62" s="94"/>
      <c r="M62" s="95"/>
      <c r="N62" s="96"/>
    </row>
    <row r="63" spans="3:14" s="4" customFormat="1" ht="45" customHeight="1" x14ac:dyDescent="0.55000000000000004">
      <c r="D63" s="92"/>
      <c r="E63" s="101"/>
      <c r="F63" s="167"/>
      <c r="G63" s="98"/>
      <c r="H63" s="99"/>
      <c r="I63" s="167"/>
      <c r="J63" s="167"/>
      <c r="K63" s="100"/>
      <c r="L63" s="94"/>
      <c r="M63" s="95"/>
      <c r="N63" s="96"/>
    </row>
    <row r="64" spans="3:14" s="4" customFormat="1" ht="50.25" customHeight="1" x14ac:dyDescent="0.55000000000000004">
      <c r="C64" s="93"/>
      <c r="D64" s="93"/>
      <c r="E64" s="163"/>
      <c r="F64" s="102"/>
      <c r="G64" s="98"/>
      <c r="H64" s="103"/>
      <c r="I64" s="201"/>
      <c r="J64" s="201"/>
      <c r="K64" s="100"/>
      <c r="L64" s="94"/>
      <c r="M64" s="95"/>
      <c r="N64" s="96"/>
    </row>
    <row r="65" spans="4:14" s="4" customFormat="1" ht="80.25" customHeight="1" x14ac:dyDescent="0.6">
      <c r="D65" s="104"/>
      <c r="E65" s="97"/>
      <c r="F65" s="105"/>
      <c r="G65" s="105"/>
      <c r="H65" s="106"/>
      <c r="I65" s="106"/>
      <c r="J65" s="107"/>
      <c r="K65" s="100"/>
      <c r="L65" s="94"/>
      <c r="M65" s="95"/>
      <c r="N65" s="96"/>
    </row>
    <row r="66" spans="4:14" s="4" customFormat="1" ht="50.25" customHeight="1" x14ac:dyDescent="0.55000000000000004">
      <c r="D66" s="104"/>
      <c r="E66" s="167"/>
      <c r="F66" s="105"/>
      <c r="G66" s="105"/>
      <c r="H66" s="108"/>
      <c r="I66" s="108"/>
      <c r="J66" s="107"/>
      <c r="K66" s="100"/>
      <c r="L66" s="94"/>
      <c r="M66" s="95"/>
      <c r="N66" s="96"/>
    </row>
    <row r="67" spans="4:14" s="4" customFormat="1" ht="80.25" customHeight="1" x14ac:dyDescent="0.4">
      <c r="D67" s="104"/>
      <c r="E67" s="161"/>
      <c r="F67" s="11"/>
      <c r="G67" s="11"/>
      <c r="H67" s="202"/>
      <c r="I67" s="202"/>
      <c r="J67"/>
      <c r="K67" s="100"/>
      <c r="L67" s="94"/>
      <c r="M67" s="95"/>
      <c r="N67" s="96"/>
    </row>
    <row r="68" spans="4:14" s="4" customFormat="1" ht="80.25" customHeight="1" x14ac:dyDescent="0.3">
      <c r="D68" s="104"/>
      <c r="E68" s="6"/>
      <c r="F68" s="162"/>
      <c r="G68" s="2"/>
      <c r="H68" s="11"/>
      <c r="I68" s="109"/>
      <c r="K68" s="100"/>
      <c r="L68" s="94"/>
      <c r="M68" s="95"/>
      <c r="N68" s="96"/>
    </row>
    <row r="69" spans="4:14" s="4" customFormat="1" ht="80.25" customHeight="1" x14ac:dyDescent="0.3">
      <c r="D69" s="104"/>
      <c r="E69" s="23"/>
      <c r="F69" s="110"/>
      <c r="G69" s="111"/>
      <c r="H69" s="25"/>
      <c r="I69" s="112"/>
      <c r="K69" s="100"/>
      <c r="L69" s="94"/>
      <c r="M69" s="95"/>
      <c r="N69" s="96"/>
    </row>
    <row r="70" spans="4:14" s="4" customFormat="1" ht="80.25" customHeight="1" x14ac:dyDescent="0.3">
      <c r="D70" s="104"/>
      <c r="E70" s="6"/>
      <c r="F70" s="203"/>
      <c r="G70" s="203"/>
      <c r="H70" s="11"/>
      <c r="I70" s="112"/>
      <c r="K70" s="100"/>
      <c r="L70" s="94"/>
      <c r="M70" s="95"/>
      <c r="N70" s="96"/>
    </row>
    <row r="71" spans="4:14" s="4" customFormat="1" ht="41.25" customHeight="1" x14ac:dyDescent="0.3">
      <c r="D71" s="104"/>
      <c r="E71" s="6"/>
      <c r="F71" s="203"/>
      <c r="G71" s="203"/>
      <c r="H71" s="11"/>
      <c r="I71" s="162"/>
      <c r="K71" s="100"/>
      <c r="L71" s="94"/>
      <c r="M71" s="95"/>
      <c r="N71" s="96"/>
    </row>
    <row r="72" spans="4:14" s="4" customFormat="1" ht="25.35" customHeight="1" x14ac:dyDescent="0.4">
      <c r="D72" s="104"/>
      <c r="E72" s="6"/>
      <c r="F72" s="203"/>
      <c r="G72" s="203"/>
      <c r="H72" s="11"/>
      <c r="I72" s="113"/>
      <c r="K72" s="100"/>
      <c r="L72" s="94"/>
      <c r="M72" s="95"/>
      <c r="N72" s="96"/>
    </row>
    <row r="73" spans="4:14" s="4" customFormat="1" ht="32.25" customHeight="1" x14ac:dyDescent="0.3">
      <c r="D73" s="104"/>
      <c r="E73" s="6"/>
      <c r="F73" s="203"/>
      <c r="G73" s="203"/>
      <c r="H73" s="11"/>
      <c r="I73" s="166"/>
      <c r="K73" s="100"/>
      <c r="L73" s="94"/>
      <c r="M73" s="95"/>
      <c r="N73" s="96"/>
    </row>
    <row r="74" spans="4:14" s="4" customFormat="1" ht="33" customHeight="1" x14ac:dyDescent="0.4">
      <c r="D74" s="104"/>
      <c r="E74" s="6"/>
      <c r="F74" s="203"/>
      <c r="G74" s="203"/>
      <c r="H74" s="11"/>
      <c r="I74" s="161"/>
      <c r="K74" s="100"/>
      <c r="L74" s="94"/>
      <c r="M74" s="95"/>
      <c r="N74" s="96"/>
    </row>
    <row r="75" spans="4:14" s="4" customFormat="1" ht="25.35" customHeight="1" x14ac:dyDescent="0.3">
      <c r="D75" s="104"/>
      <c r="E75" s="6"/>
      <c r="F75" s="119"/>
      <c r="G75"/>
      <c r="H75" s="6"/>
      <c r="I75" s="162"/>
      <c r="K75" s="100"/>
      <c r="L75" s="94"/>
      <c r="M75" s="95"/>
      <c r="N75" s="96"/>
    </row>
    <row r="76" spans="4:14" s="4" customFormat="1" ht="25.35" customHeight="1" x14ac:dyDescent="0.3">
      <c r="D76" s="104"/>
      <c r="E76" s="6"/>
      <c r="F76" s="162"/>
      <c r="G76" s="2"/>
      <c r="H76" s="122"/>
      <c r="I76" s="123"/>
      <c r="K76" s="100"/>
      <c r="L76" s="94"/>
      <c r="M76" s="95"/>
      <c r="N76" s="96"/>
    </row>
    <row r="77" spans="4:14" s="4" customFormat="1" ht="25.35" customHeight="1" x14ac:dyDescent="0.3">
      <c r="D77" s="124"/>
      <c r="E77" s="6"/>
      <c r="F77" s="162"/>
      <c r="G77" s="2"/>
      <c r="H77" s="11"/>
      <c r="I77" s="122"/>
      <c r="K77" s="100"/>
      <c r="L77" s="94"/>
      <c r="M77" s="95"/>
      <c r="N77" s="96"/>
    </row>
    <row r="78" spans="4:14" s="4" customFormat="1" ht="25.35" customHeight="1" x14ac:dyDescent="0.3">
      <c r="D78" s="124"/>
      <c r="E78" s="6"/>
      <c r="F78" s="162"/>
      <c r="G78" s="2"/>
      <c r="H78" s="11"/>
      <c r="I78" s="122"/>
      <c r="K78" s="100"/>
      <c r="L78" s="94"/>
      <c r="M78" s="95"/>
      <c r="N78" s="96"/>
    </row>
    <row r="79" spans="4:14" s="4" customFormat="1" ht="36" customHeight="1" x14ac:dyDescent="0.3">
      <c r="D79" s="124"/>
      <c r="E79" s="6"/>
      <c r="F79" s="162"/>
      <c r="G79" s="2"/>
      <c r="H79" s="11"/>
      <c r="I79" s="122"/>
      <c r="J79"/>
      <c r="K79" s="100"/>
      <c r="L79" s="94"/>
      <c r="M79" s="95"/>
      <c r="N79" s="96"/>
    </row>
    <row r="80" spans="4:14" s="4" customFormat="1" ht="55.35" customHeight="1" x14ac:dyDescent="0.3">
      <c r="D80" s="5"/>
      <c r="E80" s="6"/>
      <c r="F80" s="162"/>
      <c r="G80" s="2"/>
      <c r="H80" s="11"/>
      <c r="I80" s="122"/>
      <c r="J80"/>
      <c r="K80" s="114"/>
      <c r="L80" s="115"/>
      <c r="M80" s="116"/>
      <c r="N80" s="96"/>
    </row>
    <row r="81" spans="4:14" s="4" customFormat="1" ht="46.35" customHeight="1" x14ac:dyDescent="0.3">
      <c r="D81" s="5"/>
      <c r="E81" s="6"/>
      <c r="F81" s="162"/>
      <c r="G81" s="2"/>
      <c r="H81" s="11"/>
      <c r="I81" s="122"/>
      <c r="J81"/>
      <c r="K81" s="24"/>
      <c r="L81" s="24"/>
      <c r="M81" s="117"/>
      <c r="N81" s="118"/>
    </row>
    <row r="82" spans="4:14" s="4" customFormat="1" ht="35.25" customHeight="1" x14ac:dyDescent="0.3">
      <c r="D82" s="5"/>
      <c r="E82" s="6"/>
      <c r="F82" s="162"/>
      <c r="G82" s="2"/>
      <c r="H82" s="11"/>
      <c r="I82" s="29"/>
      <c r="J82"/>
      <c r="K82" s="120"/>
      <c r="L82" s="120"/>
      <c r="M82" s="24"/>
      <c r="N82" s="121"/>
    </row>
    <row r="83" spans="4:14" s="4" customFormat="1" ht="51.4" customHeight="1" x14ac:dyDescent="0.3">
      <c r="D83" s="5"/>
      <c r="E83" s="6"/>
      <c r="F83" s="162"/>
      <c r="G83" s="2"/>
      <c r="H83" s="11"/>
      <c r="I83" s="11"/>
      <c r="J83"/>
      <c r="K83" s="204"/>
      <c r="L83" s="204"/>
      <c r="M83" s="24"/>
      <c r="N83" s="121"/>
    </row>
    <row r="84" spans="4:14" s="4" customFormat="1" ht="46.35" customHeight="1" x14ac:dyDescent="0.3">
      <c r="D84" s="5"/>
      <c r="E84" s="6"/>
      <c r="F84" s="162"/>
      <c r="G84" s="2"/>
      <c r="H84" s="11"/>
      <c r="I84" s="11"/>
      <c r="J84"/>
      <c r="K84"/>
      <c r="L84"/>
      <c r="M84" s="125"/>
      <c r="N84" s="20"/>
    </row>
    <row r="85" spans="4:14" s="4" customFormat="1" ht="26.45" customHeight="1" x14ac:dyDescent="0.35">
      <c r="D85" s="5"/>
      <c r="E85" s="6"/>
      <c r="F85" s="162"/>
      <c r="G85" s="2"/>
      <c r="H85" s="11"/>
      <c r="I85" s="49"/>
      <c r="J85"/>
      <c r="K85" s="126"/>
      <c r="L85" s="12"/>
    </row>
    <row r="86" spans="4:14" s="4" customFormat="1" ht="26.45" customHeight="1" x14ac:dyDescent="0.35">
      <c r="D86" s="5"/>
      <c r="E86" s="6"/>
      <c r="F86" s="119"/>
      <c r="G86"/>
      <c r="H86" s="11"/>
      <c r="I86" s="127"/>
      <c r="J86"/>
      <c r="K86" s="126"/>
      <c r="L86"/>
    </row>
    <row r="87" spans="4:14" s="4" customFormat="1" ht="26.45" customHeight="1" x14ac:dyDescent="0.35">
      <c r="D87" s="5"/>
      <c r="E87" s="6"/>
      <c r="F87" s="119"/>
      <c r="G87"/>
      <c r="H87" s="11"/>
      <c r="I87" s="127"/>
      <c r="J87" s="128"/>
      <c r="K87" s="126"/>
      <c r="L87" s="19"/>
    </row>
    <row r="88" spans="4:14" s="4" customFormat="1" ht="38.1" customHeight="1" x14ac:dyDescent="0.3">
      <c r="D88" s="5"/>
      <c r="E88" s="6"/>
      <c r="F88" s="119"/>
      <c r="G88"/>
      <c r="H88" s="11"/>
      <c r="I88" s="127"/>
      <c r="J88" s="128"/>
      <c r="N88"/>
    </row>
    <row r="89" spans="4:14" s="4" customFormat="1" ht="26.1" customHeight="1" x14ac:dyDescent="0.3">
      <c r="D89" s="5"/>
      <c r="E89" s="6"/>
      <c r="F89" s="119"/>
      <c r="G89"/>
      <c r="H89" s="11"/>
      <c r="I89" s="127"/>
      <c r="J89" s="128"/>
      <c r="N89"/>
    </row>
    <row r="90" spans="4:14" s="4" customFormat="1" ht="26.1" customHeight="1" x14ac:dyDescent="0.3">
      <c r="D90" s="5"/>
      <c r="E90" s="6"/>
      <c r="F90" s="119"/>
      <c r="G90"/>
      <c r="H90" s="11"/>
      <c r="I90" s="127"/>
      <c r="J90" s="128"/>
      <c r="N90" s="96"/>
    </row>
    <row r="91" spans="4:14" s="4" customFormat="1" ht="26.1" customHeight="1" x14ac:dyDescent="0.3">
      <c r="D91" s="5"/>
      <c r="E91" s="6"/>
      <c r="F91" s="119"/>
      <c r="G91"/>
      <c r="H91" s="11"/>
      <c r="I91" s="127"/>
      <c r="J91" s="128"/>
    </row>
    <row r="92" spans="4:14" s="4" customFormat="1" ht="26.1" customHeight="1" x14ac:dyDescent="0.4">
      <c r="D92" s="5"/>
      <c r="E92" s="6"/>
      <c r="F92" s="119"/>
      <c r="G92"/>
      <c r="H92" s="11"/>
      <c r="I92" s="127"/>
      <c r="J92" s="128"/>
      <c r="N92" s="165"/>
    </row>
    <row r="93" spans="4:14" s="4" customFormat="1" ht="26.1" customHeight="1" x14ac:dyDescent="0.3">
      <c r="D93" s="5"/>
      <c r="E93" s="6"/>
      <c r="F93" s="119"/>
      <c r="G93"/>
      <c r="H93" s="11"/>
      <c r="I93" s="127"/>
      <c r="J93" s="128"/>
      <c r="N93" s="166"/>
    </row>
    <row r="94" spans="4:14" s="4" customFormat="1" ht="26.1" customHeight="1" x14ac:dyDescent="0.4">
      <c r="D94" s="5"/>
      <c r="E94" s="6"/>
      <c r="F94" s="119"/>
      <c r="G94"/>
      <c r="H94" s="11"/>
      <c r="I94" s="127"/>
      <c r="J94" s="128"/>
      <c r="N94" s="161"/>
    </row>
    <row r="95" spans="4:14" s="4" customFormat="1" ht="26.1" customHeight="1" x14ac:dyDescent="0.3">
      <c r="D95" s="5"/>
      <c r="E95" s="6"/>
      <c r="F95" s="119"/>
      <c r="G95"/>
      <c r="H95" s="11"/>
      <c r="I95" s="127"/>
      <c r="J95" s="128"/>
      <c r="N95" s="122"/>
    </row>
    <row r="96" spans="4:14" s="4" customFormat="1" ht="26.1" customHeight="1" x14ac:dyDescent="0.3">
      <c r="D96" s="5"/>
      <c r="E96" s="6"/>
      <c r="F96" s="119"/>
      <c r="G96"/>
      <c r="H96" s="11"/>
      <c r="I96" s="127"/>
      <c r="J96" s="128"/>
      <c r="N96" s="24"/>
    </row>
    <row r="97" spans="4:14" s="4" customFormat="1" ht="26.1" customHeight="1" x14ac:dyDescent="0.3">
      <c r="D97" s="5"/>
      <c r="E97" s="6"/>
      <c r="F97" s="119"/>
      <c r="G97"/>
      <c r="H97" s="11"/>
      <c r="I97" s="127"/>
      <c r="J97" s="128"/>
      <c r="N97" s="129"/>
    </row>
    <row r="98" spans="4:14" s="4" customFormat="1" ht="38.1" customHeight="1" x14ac:dyDescent="0.3">
      <c r="D98" s="5"/>
      <c r="E98" s="6"/>
      <c r="F98" s="119"/>
      <c r="G98"/>
      <c r="H98" s="11"/>
      <c r="I98" s="127"/>
      <c r="J98" s="128"/>
      <c r="N98" s="130"/>
    </row>
    <row r="99" spans="4:14" s="4" customFormat="1" ht="29.1" customHeight="1" x14ac:dyDescent="0.3">
      <c r="D99" s="5"/>
      <c r="E99" s="6"/>
      <c r="F99" s="119"/>
      <c r="G99"/>
      <c r="H99" s="11"/>
      <c r="I99" s="127"/>
      <c r="J99" s="128"/>
      <c r="K99" s="122"/>
      <c r="L99" s="123"/>
      <c r="M99" s="122"/>
      <c r="N99" s="129"/>
    </row>
    <row r="100" spans="4:14" s="4" customFormat="1" ht="29.1" customHeight="1" x14ac:dyDescent="0.3">
      <c r="D100" s="5"/>
      <c r="E100" s="6"/>
      <c r="F100" s="119"/>
      <c r="G100"/>
      <c r="H100" s="11"/>
      <c r="I100" s="127"/>
      <c r="J100" s="128"/>
      <c r="K100" s="122"/>
      <c r="L100" s="123"/>
      <c r="M100" s="122"/>
      <c r="N100" s="131"/>
    </row>
    <row r="101" spans="4:14" s="4" customFormat="1" ht="29.1" customHeight="1" x14ac:dyDescent="0.3">
      <c r="D101" s="5"/>
      <c r="E101" s="6"/>
      <c r="F101" s="119"/>
      <c r="G101"/>
      <c r="H101" s="11"/>
      <c r="I101" s="127"/>
      <c r="J101" s="128"/>
      <c r="K101" s="122"/>
      <c r="L101" s="123"/>
      <c r="M101" s="132"/>
      <c r="N101" s="129"/>
    </row>
    <row r="102" spans="4:14" s="4" customFormat="1" ht="29.1" customHeight="1" x14ac:dyDescent="0.3">
      <c r="D102" s="5"/>
      <c r="E102" s="6"/>
      <c r="F102" s="119"/>
      <c r="G102"/>
      <c r="H102" s="11"/>
      <c r="I102" s="127"/>
      <c r="J102" s="128"/>
      <c r="K102" s="122"/>
      <c r="L102" s="123"/>
      <c r="M102" s="122"/>
      <c r="N102" s="133"/>
    </row>
    <row r="103" spans="4:14" s="4" customFormat="1" ht="29.1" customHeight="1" x14ac:dyDescent="0.35">
      <c r="D103" s="5"/>
      <c r="E103" s="6"/>
      <c r="F103" s="119"/>
      <c r="G103"/>
      <c r="H103" s="11"/>
      <c r="I103" s="49"/>
      <c r="J103" s="128"/>
      <c r="K103" s="122"/>
      <c r="L103" s="123"/>
      <c r="M103" s="122"/>
      <c r="N103" s="134"/>
    </row>
    <row r="104" spans="4:14" s="4" customFormat="1" ht="29.1" customHeight="1" x14ac:dyDescent="0.35">
      <c r="D104" s="5"/>
      <c r="E104" s="6"/>
      <c r="F104" s="119"/>
      <c r="G104"/>
      <c r="H104" s="11"/>
      <c r="I104" s="49"/>
      <c r="J104" s="128"/>
      <c r="K104" s="122"/>
      <c r="L104" s="123"/>
      <c r="M104" s="122"/>
      <c r="N104" s="134"/>
    </row>
    <row r="105" spans="4:14" s="4" customFormat="1" ht="29.1" customHeight="1" x14ac:dyDescent="0.3">
      <c r="D105" s="5"/>
      <c r="E105" s="6"/>
      <c r="F105" s="119"/>
      <c r="G105"/>
      <c r="H105" s="11"/>
      <c r="I105" s="49"/>
      <c r="J105" s="128"/>
      <c r="K105" s="122"/>
      <c r="L105" s="123"/>
      <c r="M105" s="122"/>
      <c r="N105" s="135"/>
    </row>
    <row r="106" spans="4:14" s="4" customFormat="1" ht="29.1" customHeight="1" x14ac:dyDescent="0.3">
      <c r="D106" s="5"/>
      <c r="E106" s="6"/>
      <c r="F106" s="119"/>
      <c r="G106"/>
      <c r="H106" s="11"/>
      <c r="I106" s="49"/>
      <c r="J106" s="128"/>
      <c r="K106" s="122"/>
      <c r="L106" s="123"/>
      <c r="M106" s="122"/>
      <c r="N106" s="129"/>
    </row>
    <row r="107" spans="4:14" s="4" customFormat="1" ht="29.1" customHeight="1" x14ac:dyDescent="0.3">
      <c r="D107" s="5"/>
      <c r="E107" s="6"/>
      <c r="F107" s="119"/>
      <c r="G107"/>
      <c r="H107" s="11"/>
      <c r="I107" s="49"/>
      <c r="J107" s="128"/>
      <c r="K107" s="123"/>
      <c r="L107" s="123"/>
      <c r="M107" s="122"/>
      <c r="N107" s="129"/>
    </row>
    <row r="108" spans="4:14" s="4" customFormat="1" ht="29.1" customHeight="1" x14ac:dyDescent="0.3">
      <c r="D108" s="5"/>
      <c r="E108" s="6"/>
      <c r="F108" s="119"/>
      <c r="G108"/>
      <c r="H108" s="11"/>
      <c r="I108" s="49"/>
      <c r="J108" s="128"/>
      <c r="K108" s="123"/>
      <c r="L108" s="123"/>
      <c r="M108" s="122"/>
      <c r="N108" s="136"/>
    </row>
    <row r="109" spans="4:14" s="4" customFormat="1" ht="29.1" customHeight="1" x14ac:dyDescent="0.3">
      <c r="D109" s="5"/>
      <c r="E109" s="6"/>
      <c r="F109" s="119"/>
      <c r="G109"/>
      <c r="H109" s="11"/>
      <c r="I109" s="49"/>
      <c r="J109" s="128"/>
      <c r="K109" s="123"/>
      <c r="L109" s="123"/>
      <c r="M109" s="122"/>
      <c r="N109" s="136"/>
    </row>
    <row r="110" spans="4:14" s="4" customFormat="1" ht="29.1" customHeight="1" x14ac:dyDescent="0.3">
      <c r="D110" s="5"/>
      <c r="E110" s="6"/>
      <c r="F110" s="119"/>
      <c r="G110"/>
      <c r="H110" s="11"/>
      <c r="I110" s="49"/>
      <c r="J110" s="128"/>
      <c r="K110" s="123"/>
      <c r="L110" s="123"/>
      <c r="M110" s="122"/>
      <c r="N110" s="96"/>
    </row>
    <row r="111" spans="4:14" s="4" customFormat="1" ht="29.1" customHeight="1" x14ac:dyDescent="0.3">
      <c r="D111" s="5"/>
      <c r="E111" s="6"/>
      <c r="F111" s="119"/>
      <c r="G111"/>
      <c r="H111" s="11"/>
      <c r="I111" s="49"/>
      <c r="J111" s="128"/>
      <c r="K111" s="123"/>
      <c r="L111" s="123"/>
      <c r="M111" s="122"/>
      <c r="N111" s="96"/>
    </row>
    <row r="112" spans="4:14" s="4" customFormat="1" ht="57.6" customHeight="1" x14ac:dyDescent="0.3">
      <c r="D112" s="5"/>
      <c r="E112" s="6"/>
      <c r="F112" s="119"/>
      <c r="G112"/>
      <c r="H112" s="11"/>
      <c r="I112" s="11"/>
      <c r="J112" s="128"/>
      <c r="K112" s="123"/>
      <c r="L112" s="123"/>
      <c r="M112" s="122"/>
      <c r="N112" s="137"/>
    </row>
    <row r="113" spans="3:18" s="4" customFormat="1" ht="50.1" customHeight="1" x14ac:dyDescent="0.3">
      <c r="D113" s="5"/>
      <c r="E113" s="6"/>
      <c r="F113" s="119"/>
      <c r="G113"/>
      <c r="H113" s="11"/>
      <c r="I113" s="11"/>
      <c r="J113" s="128"/>
      <c r="K113" s="123"/>
      <c r="L113" s="123"/>
      <c r="M113" s="122"/>
      <c r="N113" s="17"/>
    </row>
    <row r="114" spans="3:18" s="4" customFormat="1" ht="47.1" customHeight="1" x14ac:dyDescent="0.3">
      <c r="D114" s="5"/>
      <c r="E114" s="6"/>
      <c r="F114" s="119"/>
      <c r="G114"/>
      <c r="H114" s="11"/>
      <c r="I114" s="11"/>
      <c r="J114" s="128"/>
      <c r="K114" s="123"/>
      <c r="L114" s="123"/>
      <c r="M114" s="122"/>
      <c r="N114" s="17"/>
    </row>
    <row r="115" spans="3:18" s="4" customFormat="1" ht="51.6" customHeight="1" x14ac:dyDescent="0.3">
      <c r="D115" s="5"/>
      <c r="E115" s="6"/>
      <c r="F115" s="119"/>
      <c r="G115"/>
      <c r="H115" s="11"/>
      <c r="I115" s="11"/>
      <c r="J115" s="128"/>
      <c r="K115" s="123"/>
      <c r="L115" s="123"/>
      <c r="M115" s="122"/>
      <c r="N115" s="17"/>
    </row>
    <row r="116" spans="3:18" s="4" customFormat="1" ht="62.45" customHeight="1" x14ac:dyDescent="0.3">
      <c r="D116" s="5"/>
      <c r="E116" s="6"/>
      <c r="F116" s="119"/>
      <c r="G116"/>
      <c r="H116" s="11"/>
      <c r="I116" s="11"/>
      <c r="J116" s="128"/>
      <c r="K116" s="123"/>
      <c r="L116" s="123"/>
      <c r="M116" s="122"/>
      <c r="N116" s="17"/>
    </row>
    <row r="117" spans="3:18" s="4" customFormat="1" ht="69.599999999999994" customHeight="1" x14ac:dyDescent="0.3">
      <c r="D117" s="5"/>
      <c r="E117" s="6"/>
      <c r="F117" s="119"/>
      <c r="G117"/>
      <c r="H117" s="11"/>
      <c r="I117" s="11"/>
      <c r="J117" s="128"/>
      <c r="K117" s="123"/>
      <c r="L117" s="123"/>
      <c r="M117" s="122"/>
      <c r="N117" s="17"/>
    </row>
    <row r="118" spans="3:18" s="4" customFormat="1" ht="60.6" customHeight="1" x14ac:dyDescent="0.3">
      <c r="D118" s="5"/>
      <c r="E118" s="6"/>
      <c r="F118" s="119"/>
      <c r="G118"/>
      <c r="H118" s="11"/>
      <c r="I118" s="11"/>
      <c r="J118" s="128"/>
      <c r="K118" s="123"/>
      <c r="L118" s="123"/>
      <c r="M118" s="122"/>
      <c r="N118" s="17"/>
    </row>
    <row r="119" spans="3:18" s="4" customFormat="1" ht="38.1" customHeight="1" x14ac:dyDescent="0.3">
      <c r="D119" s="5"/>
      <c r="E119" s="6"/>
      <c r="F119" s="119"/>
      <c r="G119"/>
      <c r="H119" s="11"/>
      <c r="I119" s="11"/>
      <c r="J119" s="128"/>
      <c r="K119" s="123"/>
      <c r="L119" s="123"/>
      <c r="M119" s="122"/>
      <c r="N119" s="17"/>
    </row>
    <row r="120" spans="3:18" s="4" customFormat="1" ht="38.1" customHeight="1" x14ac:dyDescent="0.3">
      <c r="D120" s="5"/>
      <c r="E120" s="6"/>
      <c r="F120" s="119"/>
      <c r="G120"/>
      <c r="H120" s="11"/>
      <c r="I120" s="11"/>
      <c r="J120" s="128"/>
      <c r="K120" s="123"/>
      <c r="L120" s="123"/>
      <c r="M120" s="122"/>
      <c r="N120" s="138"/>
    </row>
    <row r="121" spans="3:18" s="4" customFormat="1" ht="38.1" customHeight="1" x14ac:dyDescent="0.3">
      <c r="C121"/>
      <c r="D121" s="5"/>
      <c r="E121" s="6"/>
      <c r="F121" s="119"/>
      <c r="G121"/>
      <c r="H121" s="11"/>
      <c r="I121" s="11"/>
      <c r="J121" s="128"/>
      <c r="K121" s="123"/>
      <c r="L121" s="123"/>
      <c r="M121" s="122"/>
      <c r="N121" s="112"/>
    </row>
    <row r="122" spans="3:18" s="4" customFormat="1" ht="38.1" customHeight="1" x14ac:dyDescent="0.3">
      <c r="C122"/>
      <c r="D122" s="5"/>
      <c r="E122" s="6"/>
      <c r="F122" s="119"/>
      <c r="G122"/>
      <c r="H122" s="11"/>
      <c r="I122" s="11"/>
      <c r="J122" s="128"/>
      <c r="K122" s="123"/>
      <c r="L122" s="123"/>
      <c r="M122" s="122"/>
      <c r="N122" s="139"/>
    </row>
    <row r="123" spans="3:18" s="4" customFormat="1" ht="38.1" customHeight="1" x14ac:dyDescent="0.3">
      <c r="C123"/>
      <c r="D123" s="5"/>
      <c r="E123" s="6"/>
      <c r="F123" s="119"/>
      <c r="G123"/>
      <c r="H123" s="11"/>
      <c r="I123" s="11"/>
      <c r="J123" s="128"/>
      <c r="K123" s="123"/>
      <c r="L123" s="123"/>
      <c r="M123" s="122"/>
      <c r="N123" s="30"/>
    </row>
    <row r="124" spans="3:18" s="4" customFormat="1" ht="38.1" customHeight="1" x14ac:dyDescent="0.3">
      <c r="C124"/>
      <c r="D124" s="5"/>
      <c r="E124" s="6"/>
      <c r="F124" s="119"/>
      <c r="G124"/>
      <c r="H124" s="11"/>
      <c r="I124" s="11"/>
      <c r="J124" s="128"/>
      <c r="K124" s="123"/>
      <c r="L124" s="123"/>
      <c r="M124" s="122"/>
      <c r="N124" s="29"/>
    </row>
    <row r="125" spans="3:18" s="4" customFormat="1" ht="51.6" customHeight="1" x14ac:dyDescent="0.3">
      <c r="C125"/>
      <c r="D125" s="5"/>
      <c r="E125" s="6"/>
      <c r="F125" s="119"/>
      <c r="G125"/>
      <c r="H125" s="11"/>
      <c r="I125" s="11"/>
      <c r="J125" s="128"/>
      <c r="K125" s="123"/>
      <c r="L125" s="123"/>
      <c r="M125" s="122"/>
      <c r="N125" s="137"/>
    </row>
    <row r="126" spans="3:18" s="4" customFormat="1" ht="44.45" customHeight="1" x14ac:dyDescent="0.3">
      <c r="C126"/>
      <c r="D126" s="5"/>
      <c r="E126" s="6"/>
      <c r="F126" s="119"/>
      <c r="G126"/>
      <c r="H126" s="11"/>
      <c r="I126" s="11"/>
      <c r="J126" s="128"/>
      <c r="K126" s="123"/>
      <c r="L126" s="123"/>
      <c r="M126" s="122"/>
      <c r="N126" s="17"/>
    </row>
    <row r="127" spans="3:18" s="4" customFormat="1" ht="30.6" customHeight="1" x14ac:dyDescent="0.3">
      <c r="C127"/>
      <c r="D127" s="5"/>
      <c r="E127" s="6"/>
      <c r="F127" s="119"/>
      <c r="G127"/>
      <c r="H127" s="11"/>
      <c r="I127" s="11"/>
      <c r="J127" s="128"/>
      <c r="K127" s="123"/>
      <c r="L127" s="123"/>
      <c r="M127" s="122"/>
      <c r="N127" s="17"/>
    </row>
    <row r="128" spans="3:18" ht="182.45" customHeight="1" x14ac:dyDescent="0.3">
      <c r="N128" s="17"/>
      <c r="O128" s="4"/>
      <c r="P128" s="4"/>
      <c r="Q128" s="4"/>
      <c r="R128" s="4"/>
    </row>
    <row r="129" spans="3:18" ht="41.45" customHeight="1" x14ac:dyDescent="0.3">
      <c r="N129" s="17"/>
      <c r="O129" s="4"/>
      <c r="P129" s="4"/>
      <c r="Q129" s="4"/>
      <c r="R129" s="4"/>
    </row>
    <row r="130" spans="3:18" ht="209.1" customHeight="1" x14ac:dyDescent="0.3">
      <c r="N130" s="17"/>
      <c r="O130" s="4"/>
      <c r="P130" s="4"/>
      <c r="Q130" s="4"/>
      <c r="R130" s="4"/>
    </row>
    <row r="131" spans="3:18" ht="48" customHeight="1" x14ac:dyDescent="0.3">
      <c r="C131" s="1"/>
      <c r="N131" s="17"/>
      <c r="O131" s="140"/>
      <c r="P131" s="140"/>
      <c r="Q131" s="140"/>
      <c r="R131" s="140"/>
    </row>
    <row r="132" spans="3:18" ht="17.100000000000001" customHeight="1" x14ac:dyDescent="0.3">
      <c r="N132" s="17"/>
      <c r="O132" s="136"/>
      <c r="P132" s="136"/>
      <c r="Q132" s="136"/>
      <c r="R132" s="136"/>
    </row>
    <row r="133" spans="3:18" ht="29.45" hidden="1" customHeight="1" x14ac:dyDescent="0.3">
      <c r="N133" s="138"/>
      <c r="O133" s="136"/>
      <c r="P133" s="136"/>
      <c r="Q133" s="136"/>
      <c r="R133" s="136"/>
    </row>
    <row r="134" spans="3:18" ht="29.45" customHeight="1" x14ac:dyDescent="0.3">
      <c r="N134" s="112"/>
      <c r="O134" s="136"/>
      <c r="P134" s="136"/>
      <c r="Q134" s="136"/>
      <c r="R134" s="136"/>
    </row>
    <row r="135" spans="3:18" ht="26.45" customHeight="1" x14ac:dyDescent="0.3">
      <c r="N135" s="139"/>
      <c r="O135" s="4"/>
      <c r="P135" s="4"/>
      <c r="Q135" s="4"/>
      <c r="R135" s="4"/>
    </row>
    <row r="136" spans="3:18" ht="27" customHeight="1" x14ac:dyDescent="0.3">
      <c r="N136" s="30"/>
      <c r="O136"/>
      <c r="P136"/>
      <c r="Q136"/>
    </row>
    <row r="137" spans="3:18" ht="42" customHeight="1" x14ac:dyDescent="0.3">
      <c r="N137" s="30"/>
      <c r="O137"/>
      <c r="P137"/>
      <c r="Q137"/>
    </row>
    <row r="138" spans="3:18" s="1" customFormat="1" ht="24.6" customHeight="1" x14ac:dyDescent="0.3">
      <c r="C138"/>
      <c r="D138" s="5"/>
      <c r="E138" s="6"/>
      <c r="F138" s="119"/>
      <c r="G138"/>
      <c r="H138" s="11"/>
      <c r="I138" s="11"/>
      <c r="J138" s="128"/>
      <c r="K138" s="123"/>
      <c r="L138" s="123"/>
      <c r="M138" s="122"/>
      <c r="N138" s="141"/>
    </row>
    <row r="139" spans="3:18" ht="35.450000000000003" customHeight="1" x14ac:dyDescent="0.35">
      <c r="N139" s="142"/>
      <c r="O139"/>
      <c r="P139"/>
      <c r="Q139"/>
    </row>
    <row r="140" spans="3:18" ht="24.6" customHeight="1" x14ac:dyDescent="0.3">
      <c r="N140" s="30"/>
      <c r="O140"/>
      <c r="P140"/>
      <c r="Q140"/>
    </row>
    <row r="141" spans="3:18" ht="29.25" customHeight="1" x14ac:dyDescent="0.3">
      <c r="N141" s="30"/>
      <c r="O141"/>
      <c r="P141"/>
      <c r="Q141"/>
    </row>
    <row r="142" spans="3:18" ht="26.1" customHeight="1" x14ac:dyDescent="0.3">
      <c r="N142" s="30"/>
      <c r="O142"/>
      <c r="P142"/>
      <c r="Q142"/>
    </row>
    <row r="143" spans="3:18" ht="30" customHeight="1" x14ac:dyDescent="0.3">
      <c r="N143" s="30"/>
      <c r="O143"/>
      <c r="P143"/>
      <c r="Q143"/>
    </row>
    <row r="144" spans="3:18" ht="31.35" customHeight="1" x14ac:dyDescent="0.3">
      <c r="N144" s="30"/>
      <c r="O144"/>
      <c r="P144"/>
      <c r="Q144"/>
    </row>
    <row r="145" spans="15:19" ht="23.45" customHeight="1" x14ac:dyDescent="0.3">
      <c r="O145"/>
      <c r="P145"/>
      <c r="Q145"/>
    </row>
    <row r="146" spans="15:19" ht="36" customHeight="1" x14ac:dyDescent="0.3">
      <c r="O146"/>
      <c r="P146"/>
      <c r="Q146"/>
    </row>
    <row r="147" spans="15:19" ht="36" customHeight="1" x14ac:dyDescent="0.3">
      <c r="O147"/>
      <c r="P147"/>
      <c r="Q147"/>
    </row>
    <row r="148" spans="15:19" ht="32.25" customHeight="1" x14ac:dyDescent="0.3">
      <c r="O148"/>
      <c r="P148"/>
      <c r="Q148"/>
    </row>
    <row r="149" spans="15:19" ht="32.25" customHeight="1" x14ac:dyDescent="0.3">
      <c r="O149"/>
      <c r="P149"/>
      <c r="Q149"/>
    </row>
    <row r="150" spans="15:19" x14ac:dyDescent="0.3">
      <c r="O150"/>
      <c r="P150"/>
      <c r="Q150"/>
    </row>
    <row r="151" spans="15:19" x14ac:dyDescent="0.3">
      <c r="O151"/>
      <c r="P151"/>
      <c r="Q151"/>
    </row>
    <row r="152" spans="15:19" ht="30" customHeight="1" x14ac:dyDescent="0.3">
      <c r="O152"/>
      <c r="P152"/>
      <c r="Q152"/>
    </row>
    <row r="153" spans="15:19" ht="27" customHeight="1" x14ac:dyDescent="0.3">
      <c r="O153"/>
      <c r="P153"/>
      <c r="Q153"/>
    </row>
    <row r="154" spans="15:19" ht="35.450000000000003" customHeight="1" x14ac:dyDescent="0.3">
      <c r="O154" s="24"/>
      <c r="P154" s="24"/>
      <c r="Q154" s="143"/>
      <c r="R154" s="24"/>
      <c r="S154" s="24"/>
    </row>
    <row r="155" spans="15:19" ht="36.6" customHeight="1" x14ac:dyDescent="0.3">
      <c r="O155" s="24"/>
      <c r="P155" s="24"/>
      <c r="Q155"/>
    </row>
    <row r="156" spans="15:19" ht="36.6" customHeight="1" x14ac:dyDescent="0.4">
      <c r="O156" s="24"/>
      <c r="P156" s="24"/>
      <c r="Q156" s="9"/>
    </row>
    <row r="157" spans="15:19" ht="38.450000000000003" customHeight="1" x14ac:dyDescent="0.4">
      <c r="O157" s="24"/>
      <c r="P157" s="24"/>
      <c r="Q157" s="9"/>
    </row>
    <row r="158" spans="15:19" ht="35.450000000000003" customHeight="1" x14ac:dyDescent="0.3">
      <c r="O158" s="24"/>
      <c r="P158" s="24"/>
      <c r="Q158"/>
    </row>
    <row r="159" spans="15:19" ht="32.450000000000003" customHeight="1" x14ac:dyDescent="0.3">
      <c r="O159" s="24"/>
      <c r="P159" s="24"/>
      <c r="Q159"/>
    </row>
    <row r="160" spans="15:19" ht="26.25" customHeight="1" x14ac:dyDescent="0.3">
      <c r="O160" s="24"/>
      <c r="P160" s="24"/>
      <c r="Q160"/>
    </row>
    <row r="161" spans="15:23" ht="24.75" customHeight="1" x14ac:dyDescent="0.3">
      <c r="O161" s="24"/>
      <c r="P161" s="24"/>
      <c r="Q161" s="24"/>
      <c r="R161" s="24"/>
      <c r="S161" s="24"/>
    </row>
    <row r="162" spans="15:23" x14ac:dyDescent="0.3">
      <c r="O162" s="144"/>
      <c r="P162" s="24"/>
      <c r="Q162" s="24"/>
      <c r="R162" s="24"/>
      <c r="S162" s="24"/>
    </row>
    <row r="163" spans="15:23" x14ac:dyDescent="0.3">
      <c r="O163" s="24"/>
      <c r="P163" s="24"/>
      <c r="Q163" s="24"/>
      <c r="R163" s="24"/>
      <c r="S163" s="24"/>
    </row>
    <row r="164" spans="15:23" ht="33.6" customHeight="1" x14ac:dyDescent="0.3">
      <c r="O164" s="112"/>
      <c r="P164" s="25"/>
      <c r="Q164" s="24"/>
      <c r="R164" s="24"/>
      <c r="S164" s="24"/>
    </row>
    <row r="165" spans="15:23" ht="27.6" customHeight="1" x14ac:dyDescent="0.3">
      <c r="O165" s="112"/>
      <c r="P165" s="25"/>
      <c r="Q165" s="24"/>
      <c r="R165" s="24"/>
      <c r="S165" s="24"/>
    </row>
    <row r="166" spans="15:23" ht="36" customHeight="1" x14ac:dyDescent="0.3">
      <c r="O166" s="112"/>
      <c r="P166" s="25"/>
      <c r="Q166" s="24"/>
      <c r="R166" s="24"/>
      <c r="S166" s="24"/>
    </row>
    <row r="167" spans="15:23" ht="35.450000000000003" customHeight="1" x14ac:dyDescent="0.3">
      <c r="O167" s="112"/>
      <c r="P167" s="25"/>
      <c r="Q167" s="24"/>
      <c r="R167" s="24"/>
      <c r="S167" s="24"/>
    </row>
    <row r="168" spans="15:23" ht="33.6" customHeight="1" x14ac:dyDescent="0.3">
      <c r="O168" s="112"/>
      <c r="P168" s="25"/>
      <c r="Q168" s="24"/>
      <c r="R168" s="24"/>
      <c r="S168" s="24"/>
    </row>
    <row r="169" spans="15:23" ht="29.45" customHeight="1" x14ac:dyDescent="0.3">
      <c r="O169" s="131"/>
      <c r="P169" s="145"/>
      <c r="Q169" s="24"/>
      <c r="R169" s="24"/>
      <c r="S169" s="24"/>
    </row>
    <row r="170" spans="15:23" x14ac:dyDescent="0.3">
      <c r="O170" s="112"/>
      <c r="P170" s="146"/>
      <c r="Q170" s="24"/>
      <c r="R170" s="24"/>
      <c r="S170" s="24"/>
    </row>
    <row r="171" spans="15:23" ht="30" x14ac:dyDescent="0.3">
      <c r="O171" s="139"/>
      <c r="P171" s="139"/>
      <c r="Q171" s="24"/>
      <c r="R171" s="24"/>
      <c r="S171" s="24"/>
    </row>
    <row r="172" spans="15:23" x14ac:dyDescent="0.3">
      <c r="O172" s="30"/>
      <c r="P172" s="30"/>
      <c r="Q172" s="24"/>
      <c r="R172" s="24"/>
      <c r="S172" s="24"/>
      <c r="T172" s="24"/>
      <c r="U172" s="24"/>
      <c r="V172" s="24"/>
      <c r="W172" s="24"/>
    </row>
    <row r="173" spans="15:23" x14ac:dyDescent="0.3">
      <c r="O173" s="30"/>
      <c r="P173" s="30"/>
      <c r="Q173" s="24"/>
      <c r="R173" s="24"/>
      <c r="S173" s="24"/>
      <c r="T173" s="24"/>
      <c r="U173" s="24"/>
      <c r="V173" s="24"/>
      <c r="W173" s="24"/>
    </row>
    <row r="174" spans="15:23" x14ac:dyDescent="0.3">
      <c r="O174" s="30"/>
      <c r="P174" s="30"/>
      <c r="Q174" s="24"/>
      <c r="R174" s="24"/>
      <c r="S174" s="24"/>
      <c r="T174" s="24"/>
      <c r="U174" s="24"/>
      <c r="V174" s="24"/>
      <c r="W174" s="24"/>
    </row>
    <row r="175" spans="15:23" x14ac:dyDescent="0.3">
      <c r="O175" s="30"/>
      <c r="P175" s="25"/>
      <c r="Q175" s="24"/>
      <c r="R175" s="24"/>
      <c r="S175" s="24"/>
      <c r="T175" s="24"/>
      <c r="U175" s="24"/>
      <c r="V175" s="24"/>
      <c r="W175" s="24"/>
    </row>
    <row r="176" spans="15:23" ht="29.25" customHeight="1" x14ac:dyDescent="0.3">
      <c r="O176" s="30"/>
      <c r="P176" s="25"/>
      <c r="Q176" s="24"/>
      <c r="R176" s="24"/>
      <c r="S176" s="24"/>
      <c r="T176" s="24"/>
      <c r="U176" s="24"/>
      <c r="V176" s="24"/>
      <c r="W176" s="24"/>
    </row>
    <row r="177" spans="15:23" ht="27.6" customHeight="1" x14ac:dyDescent="0.3">
      <c r="O177" s="196"/>
      <c r="P177" s="196"/>
      <c r="Q177" s="24"/>
      <c r="R177" s="24"/>
      <c r="S177" s="24"/>
      <c r="T177" s="24"/>
      <c r="U177" s="24"/>
      <c r="V177" s="24"/>
      <c r="W177" s="24"/>
    </row>
    <row r="178" spans="15:23" ht="28.35" customHeight="1" x14ac:dyDescent="0.3">
      <c r="O178" s="160"/>
      <c r="P178" s="25"/>
      <c r="Q178" s="24"/>
      <c r="R178" s="24"/>
      <c r="S178" s="24"/>
      <c r="T178" s="24"/>
      <c r="U178" s="24"/>
      <c r="V178" s="24"/>
      <c r="W178" s="24"/>
    </row>
    <row r="179" spans="15:23" ht="33.75" x14ac:dyDescent="0.3">
      <c r="O179" s="160"/>
      <c r="P179" s="25"/>
      <c r="Q179" s="25"/>
      <c r="R179" s="24"/>
      <c r="S179" s="24"/>
      <c r="T179" s="24"/>
      <c r="U179" s="24"/>
      <c r="V179" s="24"/>
      <c r="W179" s="24"/>
    </row>
    <row r="180" spans="15:23" ht="27.75" customHeight="1" x14ac:dyDescent="0.3">
      <c r="O180" s="160"/>
      <c r="P180" s="25"/>
      <c r="Q180" s="25"/>
      <c r="R180" s="24"/>
      <c r="S180" s="24"/>
      <c r="T180" s="24"/>
      <c r="U180" s="24"/>
      <c r="V180" s="24"/>
      <c r="W180" s="24"/>
    </row>
    <row r="181" spans="15:23" ht="27.75" customHeight="1" x14ac:dyDescent="0.3">
      <c r="O181" s="160"/>
      <c r="P181" s="50"/>
      <c r="Q181" s="25"/>
      <c r="R181" s="24"/>
      <c r="S181" s="24"/>
      <c r="T181" s="24"/>
      <c r="U181" s="24"/>
      <c r="V181" s="24"/>
      <c r="W181" s="24"/>
    </row>
    <row r="182" spans="15:23" ht="27.75" customHeight="1" x14ac:dyDescent="0.3">
      <c r="O182" s="160"/>
      <c r="P182" s="50"/>
      <c r="Q182" s="25"/>
      <c r="R182" s="24"/>
      <c r="S182" s="24"/>
      <c r="T182" s="24"/>
      <c r="U182" s="24"/>
      <c r="V182" s="24"/>
      <c r="W182" s="24"/>
    </row>
    <row r="183" spans="15:23" ht="30" customHeight="1" x14ac:dyDescent="0.3">
      <c r="O183" s="160"/>
      <c r="P183" s="50"/>
      <c r="Q183" s="25"/>
      <c r="R183" s="24"/>
      <c r="S183" s="24"/>
      <c r="T183" s="24"/>
      <c r="U183" s="24"/>
      <c r="V183" s="24"/>
      <c r="W183" s="24"/>
    </row>
    <row r="184" spans="15:23" ht="33.75" x14ac:dyDescent="0.3">
      <c r="O184" s="160"/>
      <c r="P184" s="50"/>
      <c r="Q184" s="25"/>
      <c r="R184" s="24"/>
      <c r="S184" s="24"/>
      <c r="T184" s="24"/>
      <c r="U184" s="24"/>
      <c r="V184" s="24"/>
      <c r="W184" s="24"/>
    </row>
    <row r="185" spans="15:23" ht="33.75" x14ac:dyDescent="0.3">
      <c r="O185" s="160"/>
      <c r="P185" s="50"/>
      <c r="Q185" s="25"/>
      <c r="R185" s="24"/>
      <c r="S185" s="24"/>
      <c r="T185" s="24"/>
      <c r="U185" s="24"/>
      <c r="V185" s="24"/>
      <c r="W185" s="24"/>
    </row>
    <row r="186" spans="15:23" ht="33.75" x14ac:dyDescent="0.3">
      <c r="O186" s="160"/>
      <c r="P186" s="50"/>
      <c r="Q186" s="25"/>
      <c r="R186" s="24"/>
      <c r="S186" s="24"/>
      <c r="T186" s="24"/>
      <c r="U186" s="24"/>
      <c r="V186" s="24"/>
      <c r="W186" s="24"/>
    </row>
    <row r="187" spans="15:23" ht="33.75" x14ac:dyDescent="0.3">
      <c r="O187" s="160"/>
      <c r="P187" s="160"/>
      <c r="Q187" s="25"/>
      <c r="R187" s="147"/>
      <c r="S187" s="24"/>
      <c r="T187" s="24"/>
      <c r="U187" s="24"/>
      <c r="V187" s="24"/>
      <c r="W187" s="24"/>
    </row>
    <row r="188" spans="15:23" ht="33.75" x14ac:dyDescent="0.3">
      <c r="O188" s="160"/>
      <c r="P188" s="160"/>
      <c r="Q188" s="25"/>
      <c r="R188" s="24"/>
      <c r="S188" s="24"/>
      <c r="T188" s="24"/>
      <c r="U188" s="24"/>
      <c r="V188" s="24"/>
      <c r="W188" s="24"/>
    </row>
    <row r="189" spans="15:23" x14ac:dyDescent="0.3">
      <c r="R189" s="148"/>
    </row>
    <row r="190" spans="15:23" x14ac:dyDescent="0.3">
      <c r="R190" s="148"/>
    </row>
    <row r="191" spans="15:23" ht="23.25" x14ac:dyDescent="0.35">
      <c r="P191" s="149"/>
      <c r="R191" s="148"/>
    </row>
    <row r="192" spans="15:23" x14ac:dyDescent="0.3">
      <c r="R192" s="148"/>
    </row>
    <row r="193" spans="18:56" x14ac:dyDescent="0.3">
      <c r="R193" s="148"/>
    </row>
    <row r="200" spans="18:56" x14ac:dyDescent="0.3">
      <c r="BD200" t="s">
        <v>8</v>
      </c>
    </row>
  </sheetData>
  <mergeCells count="23">
    <mergeCell ref="D21:J21"/>
    <mergeCell ref="K5:M5"/>
    <mergeCell ref="K6:M6"/>
    <mergeCell ref="D11:F11"/>
    <mergeCell ref="I11:J11"/>
    <mergeCell ref="D12:F12"/>
    <mergeCell ref="I12:J12"/>
    <mergeCell ref="E13:I13"/>
    <mergeCell ref="I14:J14"/>
    <mergeCell ref="E15:H15"/>
    <mergeCell ref="D17:J17"/>
    <mergeCell ref="D18:J18"/>
    <mergeCell ref="O177:P177"/>
    <mergeCell ref="D45:I45"/>
    <mergeCell ref="I49:J49"/>
    <mergeCell ref="I64:J64"/>
    <mergeCell ref="H67:I67"/>
    <mergeCell ref="F70:G70"/>
    <mergeCell ref="F71:G71"/>
    <mergeCell ref="F72:G72"/>
    <mergeCell ref="F73:G73"/>
    <mergeCell ref="F74:G74"/>
    <mergeCell ref="K83:L83"/>
  </mergeCells>
  <printOptions horizontalCentered="1"/>
  <pageMargins left="0.23622047244094491" right="0.23622047244094491" top="0.74803149606299213" bottom="0.74803149606299213" header="0.31496062992125984" footer="0.31496062992125984"/>
  <pageSetup scale="16" fitToHeight="0" orientation="portrait" r:id="rId1"/>
  <headerFooter scaleWithDoc="0">
    <oddFooter>&amp;L&amp;P</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MACHOTE </vt:lpstr>
      <vt:lpstr>'MACHOTE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 Rijo</dc:creator>
  <cp:lastModifiedBy>Marlin Benitez</cp:lastModifiedBy>
  <cp:revision>1</cp:revision>
  <cp:lastPrinted>2022-05-11T19:17:34Z</cp:lastPrinted>
  <dcterms:created xsi:type="dcterms:W3CDTF">1996-10-14T23:33:28Z</dcterms:created>
  <dcterms:modified xsi:type="dcterms:W3CDTF">2022-07-01T17:26:28Z</dcterms:modified>
</cp:coreProperties>
</file>